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030055369\Desktop\"/>
    </mc:Choice>
  </mc:AlternateContent>
  <bookViews>
    <workbookView xWindow="240" yWindow="90" windowWidth="14880" windowHeight="7680"/>
  </bookViews>
  <sheets>
    <sheet name="Proposta Inicial" sheetId="30" r:id="rId1"/>
  </sheets>
  <calcPr calcId="152511"/>
</workbook>
</file>

<file path=xl/calcChain.xml><?xml version="1.0" encoding="utf-8"?>
<calcChain xmlns="http://schemas.openxmlformats.org/spreadsheetml/2006/main">
  <c r="Q55" i="30" l="1"/>
  <c r="Q116" i="30" l="1"/>
  <c r="P116" i="30"/>
  <c r="O126" i="30" l="1"/>
  <c r="N126" i="30"/>
  <c r="M126" i="30"/>
  <c r="L126" i="30"/>
  <c r="K126" i="30"/>
  <c r="J126" i="30"/>
  <c r="Q125" i="30"/>
  <c r="P125" i="30"/>
  <c r="O125" i="30"/>
  <c r="N125" i="30"/>
  <c r="M125" i="30"/>
  <c r="L125" i="30"/>
  <c r="K125" i="30"/>
  <c r="J125" i="30"/>
  <c r="I123" i="30"/>
  <c r="I122" i="30"/>
  <c r="I126" i="30" s="1"/>
  <c r="Q117" i="30"/>
  <c r="N117" i="30"/>
  <c r="Q111" i="30"/>
  <c r="P111" i="30"/>
  <c r="L111" i="30"/>
  <c r="Q110" i="30"/>
  <c r="P110" i="30"/>
  <c r="L110" i="30"/>
  <c r="Q108" i="30"/>
  <c r="N108" i="30"/>
  <c r="P107" i="30"/>
  <c r="O107" i="30"/>
  <c r="M107" i="30"/>
  <c r="L107" i="30"/>
  <c r="K107" i="30"/>
  <c r="J107" i="30"/>
  <c r="Q98" i="30"/>
  <c r="N98" i="30"/>
  <c r="Q96" i="30"/>
  <c r="N96" i="30"/>
  <c r="Q87" i="30"/>
  <c r="Q78" i="30"/>
  <c r="N78" i="30"/>
  <c r="Q75" i="30"/>
  <c r="Q74" i="30"/>
  <c r="P74" i="30"/>
  <c r="N70" i="30"/>
  <c r="M70" i="30"/>
  <c r="Q68" i="30"/>
  <c r="P68" i="30"/>
  <c r="O68" i="30"/>
  <c r="N68" i="30"/>
  <c r="M68" i="30"/>
  <c r="L68" i="30"/>
  <c r="K68" i="30"/>
  <c r="J68" i="30"/>
  <c r="Q67" i="30"/>
  <c r="P67" i="30"/>
  <c r="O67" i="30"/>
  <c r="N67" i="30"/>
  <c r="M67" i="30"/>
  <c r="L67" i="30"/>
  <c r="K67" i="30"/>
  <c r="J67" i="30"/>
  <c r="Q66" i="30"/>
  <c r="P66" i="30"/>
  <c r="O66" i="30"/>
  <c r="N66" i="30"/>
  <c r="M66" i="30"/>
  <c r="L66" i="30"/>
  <c r="K66" i="30"/>
  <c r="J66" i="30"/>
  <c r="N65" i="30"/>
  <c r="M65" i="30"/>
  <c r="Q64" i="30"/>
  <c r="P64" i="30"/>
  <c r="O64" i="30"/>
  <c r="L64" i="30"/>
  <c r="Q63" i="30"/>
  <c r="P63" i="30"/>
  <c r="L63" i="30"/>
  <c r="O62" i="30"/>
  <c r="N62" i="30"/>
  <c r="M62" i="30"/>
  <c r="K62" i="30"/>
  <c r="Q61" i="30"/>
  <c r="P61" i="30"/>
  <c r="L61" i="30"/>
  <c r="Q60" i="30"/>
  <c r="P60" i="30"/>
  <c r="O60" i="30"/>
  <c r="L60" i="30"/>
  <c r="K60" i="30"/>
  <c r="N59" i="30"/>
  <c r="M59" i="30"/>
  <c r="J59" i="30"/>
  <c r="P55" i="30"/>
  <c r="O55" i="30"/>
  <c r="N55" i="30"/>
  <c r="M55" i="30"/>
  <c r="L55" i="30"/>
  <c r="K55" i="30"/>
  <c r="J55" i="30"/>
  <c r="K118" i="30" l="1"/>
  <c r="K127" i="30" s="1"/>
  <c r="J118" i="30"/>
  <c r="J127" i="30" s="1"/>
  <c r="I125" i="30"/>
  <c r="J26" i="30" s="1"/>
  <c r="N118" i="30"/>
  <c r="N127" i="30" s="1"/>
  <c r="O118" i="30"/>
  <c r="O127" i="30" s="1"/>
  <c r="L118" i="30"/>
  <c r="L127" i="30" s="1"/>
  <c r="P118" i="30"/>
  <c r="P127" i="30" s="1"/>
  <c r="M118" i="30"/>
  <c r="M127" i="30" s="1"/>
  <c r="Q118" i="30"/>
  <c r="Q127" i="30" s="1"/>
  <c r="I127" i="30" l="1"/>
  <c r="C26" i="30" s="1"/>
</calcChain>
</file>

<file path=xl/sharedStrings.xml><?xml version="1.0" encoding="utf-8"?>
<sst xmlns="http://schemas.openxmlformats.org/spreadsheetml/2006/main" count="170" uniqueCount="148">
  <si>
    <t>PERSONALIZAÇÃO - GRAFIX - FRENTE</t>
  </si>
  <si>
    <t>PERSONALIZAÇÃO - GRAFIX - VERSO</t>
  </si>
  <si>
    <t>PERSONALIZAÇÃO - ALTO RELEVO - FRENTE</t>
  </si>
  <si>
    <t>PAINEL DE ASSINATURA - MONOCROMIA</t>
  </si>
  <si>
    <t>ENVELOPE  PAPEL (SEM JANELA) - MONOCROMIA - (114 x 229)mm</t>
  </si>
  <si>
    <t>ENVELOPE  PAPEL (SEM JANELA) - POLICROMIA - (114 x 229)mm</t>
  </si>
  <si>
    <t>ENVELOPE  PAPEL (COM JANELA) - MONOCROMIA - (114 x 229)mm</t>
  </si>
  <si>
    <t>ENVELOPE  PAPEL (COM JANELA) - POLICROMIA - (114 x 229)mm</t>
  </si>
  <si>
    <t>ENVELOPE PLÁSTICO - (240 x 155)mm</t>
  </si>
  <si>
    <t>1 - Todos os impostos e tributos já deverão estar incluídos nos preços fornecidos.</t>
  </si>
  <si>
    <t>2 - Todos os custos referentes a procedimentos (operacionais ou administrativos), dobras, cortes/facas, impressão ou personalização (variável ou fixa), manuseio, transporte, dentre outros, já deverão estar incluídos nos preços informados acima.</t>
  </si>
  <si>
    <t>N°</t>
  </si>
  <si>
    <t>PAINEL DE ASSINATURA - POLICROMIA</t>
  </si>
  <si>
    <t>G1</t>
  </si>
  <si>
    <t>G2</t>
  </si>
  <si>
    <t>G3</t>
  </si>
  <si>
    <t>G4</t>
  </si>
  <si>
    <t>G5</t>
  </si>
  <si>
    <t>Valor Unitário</t>
  </si>
  <si>
    <t>-</t>
  </si>
  <si>
    <t>ETIQUETA AUTOADESIVA DE DESBLOQUEIO - MONOCROMIA</t>
  </si>
  <si>
    <t>ETIQUETA AUTOADESIVA DE DESBLOQUEIO - POLICROMIA</t>
  </si>
  <si>
    <t>G6</t>
  </si>
  <si>
    <t>COBERTURA EM PELÍCULA DE VINIL (CRISTAL) - VERSO CARTÃO</t>
  </si>
  <si>
    <t>COBERTURA EM PELÍCULA DE VINIL (CRISTAL) - FRENTE CARTÃO</t>
  </si>
  <si>
    <t>IMPRESSÃO SEM RELEVO NO PAINEL ASSINATURA - GRAFIX</t>
  </si>
  <si>
    <t>IMPRESSÃO BAIXO RELEVO NO PAINEL ASSINATURA  - CVV</t>
  </si>
  <si>
    <t>PLASTICO DO CARTÃO  (FORMATO  PADRÃO  ISO) - ACABAMENTO LAMINAÇÃO BRILHO</t>
  </si>
  <si>
    <t>PLASTICO DO CARTÃO  (FORMATO ESPECIAL/CORTE NÃO-PADRÃO) - ACABAMENTO LAMINAÇÃO BRILHO</t>
  </si>
  <si>
    <r>
      <t>PLASTICO DO CARTÃO (PADRÃO ISO) -  ACABAMENTO FOSCO</t>
    </r>
    <r>
      <rPr>
        <sz val="9"/>
        <color rgb="FF00B0F0"/>
        <rFont val="Arial"/>
        <family val="2"/>
      </rPr>
      <t/>
    </r>
  </si>
  <si>
    <t xml:space="preserve">PLASTICO DO CARTÃO  (FORMATO ESPECIAL/CORTE NÃO-PADRÃO) -  ACABAMENTO FOSCO </t>
  </si>
  <si>
    <t>MANUSEIO E MATERIAIS PARA EXPEDIÇÃO - ENDEREÇAMENTO AGÊNCIAS BANESTES</t>
  </si>
  <si>
    <t>MANUSEIO E MATERIAIS PARA EXPEDIÇÃO - ENDEREÇAMENTO CLIENTE</t>
  </si>
  <si>
    <t>ENVELOPE  PAPEL (COM JANELA) - MONOCROMIA - (114 x 235)mm</t>
  </si>
  <si>
    <t>ENVELOPE  PAPEL (COM JANELA) - POLICROMIA - (114 x 235)mm</t>
  </si>
  <si>
    <t>FORMULÁRIO DE ENDEREÇAMENTO PARA ENVELOPE PLÁSTICO</t>
  </si>
  <si>
    <t xml:space="preserve">ENVELOPE PARDO DE ENCAMINHAMENTO AO BANESTES 229 X 162 MM </t>
  </si>
  <si>
    <t>KIT BRAILLE (porta-cartão + carta-berço + envelope)</t>
  </si>
  <si>
    <t>CAIXAALTERNATIVA DE ENCAMINHAMENTO DE CARTÕES AO BANESTES (INCLUÍDO RELATÓRIO E  ETIQUETA)</t>
  </si>
  <si>
    <t>HOLOGRAMA PARA CARTÃO BANDEIRADO</t>
  </si>
  <si>
    <t>TARJA MAGNÉTICA COMUM (PRETA) PERSONALIZADA COM GRAVAÇÃO DE  DADOS</t>
  </si>
  <si>
    <t>CHIP PRATEADO 8K - COM PERSONALIZAÇÃO ELETRÔNICA, FRESAGEM E COLAGEM NO PVC</t>
  </si>
  <si>
    <t>CHIP DOURADO 8K - COM PERSONALIZAÇÃO ELETRÔNICA, FRESAGEM E COLAGEM NO PVC</t>
  </si>
  <si>
    <t>MINI CHIP (6 CONTATOS) 8K - COM PERSONALIZAÇÃO ELETRÔNICA, FRESAGEM E COLAGEM NO PVC</t>
  </si>
  <si>
    <t>CHIP 16K - UP GRADE - COM PERSONALIZAÇÃO ELETRÔNICA, FRESAGEM E COLAGEM NO PVC</t>
  </si>
  <si>
    <t>SERVIÇO DE ENDEREÇAMENTO PARA ENVELOPE  PAPEL SEM JANELA (ETIQUETA OU IMPRESSÃO NO ENVELOPE) - (114 x 229)mm</t>
  </si>
  <si>
    <t>4 - Estimativa de produção em 5 anos apenas referencial (com base na quantidade de cartões emitidos  em períodos anteriores e estimativa de crescimento), sem garantia de mesma produção futura.</t>
  </si>
  <si>
    <t>TARJA MAGNÉTICA ESPECIAL (QUALQUER COR -NÃO PRETA) PERSONALIZADA C/ GRAVAÇÃO DE  DADOS</t>
  </si>
  <si>
    <t>AGILIZAÇÃO COM ENVIO VIA SEDEX-10 (VALOR POR SEDEX-10)</t>
  </si>
  <si>
    <t>FOLHETO INFORMATIVO (Lâmina =  1/3 A4) - MONOCROMIA  - VALOR POR PÁGINA IMPRESSA (1/3 A4)</t>
  </si>
  <si>
    <t>FOLHETO INFORMATIVO (Lâmina = 1/3 A4) - POLICROMIA - VALOR POR PÁGINA IMPRESSA (1/3 A4)</t>
  </si>
  <si>
    <t>LIVRETO  -  "A4" (ABERTO 420 X 297; FECHADO 210 X 297 MM) - VALOR POR PÁGINA IMPRESSA (A4)</t>
  </si>
  <si>
    <t>IMPRESSO COM DADOS VARIÁVEIS (A4) - MONOCROMIA  - VALOR POR PÁGINA IMPRESSA (A4)</t>
  </si>
  <si>
    <t>IMPRESSO COM DADOS VARIÁVEIS (A4) - POLICROMIA - VALOR POR PÁGINA IMPRESSA (A4)</t>
  </si>
  <si>
    <t>IMPRESSO COM DADOS VARIÁVEIS (A5) - MONOCROMIA  - VALOR POR PÁGINA IMPRESSA (A5)</t>
  </si>
  <si>
    <t>IMPRESSO COM DADOS VARIÁVEIS (A5) - POLICROMIA - VALOR POR PÁGINA IMPRESSA (A5)</t>
  </si>
  <si>
    <t>FORMULÁRIO AUTOENVELOPADO C/ DADOS VARIÁVEIS, PARA POSTAGEM (A4) - MONOCROMIA  - VALOR POR PÁGINA IMPRESSA (A4)</t>
  </si>
  <si>
    <t>FORMULÁRIO AUTOENVELOPADO  C/ DADOS VARIÁVEIS, PARA POSTAGEM (A5) - MONOCROMIA  - VALOR POR PÁGINA IMPRESSA (A5)</t>
  </si>
  <si>
    <t>FORMULÁRIO AUTOENVELOPADO  C/ DADOS VARIÁVEIS, PARA POSTAGEM (A5) - POLICROMIA  - VALOR POR PÁGINA IMPRESSA (A5)</t>
  </si>
  <si>
    <t>FORMULÁRIO AUTOENVELOPADO C/ DADOS VARIÁVEIS, PARA POSTAGEM (A4) - POLICROMIA  - VALOR POR PÁGINA IMPRESSA (A4)</t>
  </si>
  <si>
    <t>FOLHETO INFORMATIVO (A5) - POLICROMIA - VALOR POR PÁGINA IMPRESSA (A5)</t>
  </si>
  <si>
    <t>FOLHETO INFORMATIVO (A5) - MONOCROMIA  - VALOR POR PÁGINA IMPRESSA (A5)</t>
  </si>
  <si>
    <t>FOLHETO INFORMATIVO (A4) - POLICROMIA - VALOR POR PÁGINA IMPRESSA (A4)</t>
  </si>
  <si>
    <t>FOLHETO INFORMATIVO (A4) - MONOCROMIA  - VALOR POR PÁGINA IMPRESSA (A4)</t>
  </si>
  <si>
    <t>CONTRATO DE PRESTAÇÃO DE SERVIÇOS DO CARTÃO - "2/3 A4" (ABERTO 200 X 210; FECHADO 100 X 210 MM) -  VALOR POR PÁGINA IMPRESSA  (2/3 A4)</t>
  </si>
  <si>
    <t>CARTA BERÇO (A4) - POLICROMIA - VALOR POR PÁGINA IMPRESSA (A4)</t>
  </si>
  <si>
    <t>CARTA BERÇO (A4) - MONOCROMIA - VALOR POR PÁGINA IMPRESSA (A4)</t>
  </si>
  <si>
    <t>CNPJ:</t>
  </si>
  <si>
    <t>Cargo:</t>
  </si>
  <si>
    <t>CPF:</t>
  </si>
  <si>
    <t>Nome completo:</t>
  </si>
  <si>
    <t>Razão Social:</t>
  </si>
  <si>
    <t>BANESTES S.A. –  Banco do Estado do Espírito Santo. GECAR - Gerência de Cartões.
Av. Princesa Isabel, 574, Ed. Palas Center, Bloco ”A”, 7º andar, Centro, Vitória, ES, CEP: 29010-930. Tel.: (27) 3383-1121. Fax: (27) 3383-1128</t>
  </si>
  <si>
    <t>LIVRETO - "2/3 A4" (ABERTO 200X210; FECHADO 100X210 MM) -  VALOR POR PÁGINA IMPRESSA  (2/3 A4)</t>
  </si>
  <si>
    <t>TOTAL</t>
  </si>
  <si>
    <t>Máximo Valor Unitário</t>
  </si>
  <si>
    <t>Produção Estimada em 5 anos¹</t>
  </si>
  <si>
    <t>Peso de Ponderação¹</t>
  </si>
  <si>
    <t>Valor GLOBAL²</t>
  </si>
  <si>
    <t>de</t>
  </si>
  <si>
    <t>Endereço Completo:</t>
  </si>
  <si>
    <t>Assinatura do(s) representante(s) legal(is):</t>
  </si>
  <si>
    <t>Telefone(s)/Fax  (ddd)</t>
  </si>
  <si>
    <t>Email:</t>
  </si>
  <si>
    <t xml:space="preserve"> - Observações:</t>
  </si>
  <si>
    <t xml:space="preserve"> ANEXO IV - PROPOSTA COMERCIAL (TABELA DE PRECIFICAÇÃO)</t>
  </si>
  <si>
    <t>INSTRUÇÕES DE PREENCHIMENTO:</t>
  </si>
  <si>
    <t xml:space="preserve">     - OS VALORES PROPOSTOS QUE ULTRAPASSAREM OS MÁXIMOS ESTIPULADOS SERÃO AUTOMATICAMENTE GRIFADOS EM VERMELHO, PARA QUE SEJAM REAVALIADOS DENTRO DAS CONDIÇÕES DE PARTICIPAÇÃO ESTIPULADAS NO EDITAL;</t>
  </si>
  <si>
    <t xml:space="preserve">     - NÃO SERÃO ACEITAS PROPOSTAS COM CAMPOS DE PREENCHIMENTO OBRIGATÓRIO VAZIOS.</t>
  </si>
  <si>
    <t>► Identificação da Proponente</t>
  </si>
  <si>
    <t>VALIDADE DA PROPOSTA: 60 (sessenta) dias, contados da data de sua apresentação.</t>
  </si>
  <si>
    <t>Localidade,</t>
  </si>
  <si>
    <t>de 2021.</t>
  </si>
  <si>
    <t>► Identificação do Representante da Proponente</t>
  </si>
  <si>
    <t>Nº Documento:</t>
  </si>
  <si>
    <t>► Proposta  Apresentada</t>
  </si>
  <si>
    <t>► Condições de Participação</t>
  </si>
  <si>
    <t>Valor GLOBAL¹ Proposto:</t>
  </si>
  <si>
    <t>Valor GLOBAL¹ Máximo:</t>
  </si>
  <si>
    <t xml:space="preserve">
</t>
  </si>
  <si>
    <t xml:space="preserve"> - Grupos:</t>
  </si>
  <si>
    <t>Tencnologia:</t>
  </si>
  <si>
    <t>S/ Chip S/Painel Assinatura</t>
  </si>
  <si>
    <t>S/ Chip</t>
  </si>
  <si>
    <t>C/ Chip Contactless</t>
  </si>
  <si>
    <t>C/ Chip</t>
  </si>
  <si>
    <t>Bandeira:</t>
  </si>
  <si>
    <t>Sem Bandeira</t>
  </si>
  <si>
    <t>Visa Electron</t>
  </si>
  <si>
    <t>Banescard</t>
  </si>
  <si>
    <t>Banescard/Visa</t>
  </si>
  <si>
    <t>Endereçamento:</t>
  </si>
  <si>
    <t>Banestes</t>
  </si>
  <si>
    <t>Cliente</t>
  </si>
  <si>
    <t>INSUMOS</t>
  </si>
  <si>
    <t>Estimativa Produção  em 5 anos:</t>
  </si>
  <si>
    <t xml:space="preserve">DESCRIÇÃO </t>
  </si>
  <si>
    <t>Valor Máximo</t>
  </si>
  <si>
    <t>G7</t>
  </si>
  <si>
    <t>G8</t>
  </si>
  <si>
    <t>CHIP DDA (PARA CARTÕES CONTACTLESS DUAL INTERFACE)</t>
  </si>
  <si>
    <t>ANTENA RADIOFREQUÊNCIA - RFID (PARA CARTÕES CONTACTLESS DUAL INTERFACE)</t>
  </si>
  <si>
    <t>DESIGN QUICK READ (PADRÃO VISA)</t>
  </si>
  <si>
    <t>PVC HOLOLAN COR BRANCA</t>
  </si>
  <si>
    <t>PVC HOLOLAN COLORIDO</t>
  </si>
  <si>
    <t>CONDIÇÕES MÁXIMAS DE CONTRATAÇÃO</t>
  </si>
  <si>
    <t>Máximo Valor GLOBAL²</t>
  </si>
  <si>
    <t>PROPOSTA</t>
  </si>
  <si>
    <r>
      <t>5 -</t>
    </r>
    <r>
      <rPr>
        <b/>
        <sz val="8"/>
        <rFont val="Arial"/>
        <family val="2"/>
      </rPr>
      <t xml:space="preserve"> Validade do orçamento = 60 dias.</t>
    </r>
  </si>
  <si>
    <t>,</t>
  </si>
  <si>
    <t>² VALOR GLOBAL = [(G1 x 0,17%) + (G2 x 0,79%) + (G3 x 7,38%) + (G4 x 3,57%) + (G5 x 2,67%) + (G6 x 0,31%) + (G7 x 34,04%) + (G8 x 51,06%)].  Onde G = preço total.unitário do produto final de cada Grupo, constante na Tabela de Precificação.</t>
  </si>
  <si>
    <t xml:space="preserve"> VALOR GLOBAL = [(G1 x 0,17%) + (G2 x 0,79%) + (G3 x 7,38%) + (G4 x 3,57%) + (G5 x 2,67%) + (G6 x 0,31%) + (G7 x 34,04%) + (G8 x 51,06%)].  Onde G = preço total.unitário do produto final de cada Grupo, constante na Tabela de Precificação.</t>
  </si>
  <si>
    <t>ELEMENTO COM BRILHO NO PLÁSTICO FOSCO</t>
  </si>
  <si>
    <t>3 - Itens conforme especificações constantes do Edital 021_2021</t>
  </si>
  <si>
    <t>EDITAL DE LICITAÇÃO _ PREGÃO ELETRÔNICO Nº 021/2021</t>
  </si>
  <si>
    <t>PRESTAÇÃO DE SERVIÇOS DE PERSONALIZAÇÃO E FORNECIMENTO DE CARTÕES COM E SEM CHIP COM OU SEM CONTACTLESS</t>
  </si>
  <si>
    <t xml:space="preserve">     - PREENCHER OBRIGATORIAMENTE AS CÉLULAS DE IDENTIFICAÇÃO DA EMPRESA PROPONENTE ( C13:H17, C20:H23) DA EMISSÃO DA PROPOSTA (J14, K14 e M14) E AS CÉLULAS REFERENTES AOS PREÇOS DOS INSUMOS  (H55:H117);</t>
  </si>
  <si>
    <t xml:space="preserve">     - AS CÉLULAS DE PREENCHIMENTO OBRIGATÓRIO FICARÃO AMARELAS ATÉ QUE SEJAM PREENCHIDAS; AS CÉLULAS B117 E H117, DE COR ROSA, SÃO DE PREENCHIMENTO OPCIONAL; DEMAIS CÉLULAS ENCONTRAM-SE BLOQUEADAS PARA EDIÇÃO;</t>
  </si>
  <si>
    <t xml:space="preserve">     - AO FINAL DO PREENCHIMENTO, OS VALORES DA PROPOSTA SÃO AUTOMATICAMENTE CONSOLIDADOS E APRESENTADOS NOS SEGUINTES CAMPOS:  D26 - VALOR GLOBAL PROPOSTO; J118:Q118 - VALORES UNITÁRIOS DOS CARTÕES, POR GRUPO.</t>
  </si>
  <si>
    <t>GRUPO 1 - CARTÕES SEM CHIP, SEM BANDEIRAS EXTERNAS, SEM PAINEL DE ASSINATURA, ENDEREÇADOS AO BANESTES (unidade do Banestes a ser informada)</t>
  </si>
  <si>
    <t>GRUPO 2 - CARTÕES SEM CHIP, SEM BANDEIRAS EXTERNAS, COM PAINEL DE ASSINATURA, ENDEREÇADOS AO BANESTES (unidade do Banestes a ser informada)</t>
  </si>
  <si>
    <t>GRUPO 4 - CARTÕES COM CHIP, COM BANDEIRA PRÓPRIA BANESCARD, ENDEREÇADOS AO BANESTES (unidade do Banestes a ser informada)</t>
  </si>
  <si>
    <t>GRUPO 5 - CARTÕES COM CHIP, COM BANDEIRA PRÓPRIA BANESCARD, ENDEREÇADOS AO CLIENTE</t>
  </si>
  <si>
    <t>GRUPO 6 - CARTÕES SEM CHIP, COM BANDEIRA PRÓPRIA BANESCARD, ENDEREÇADOS AO BANESTES  (unidade do Banestes a ser informada)</t>
  </si>
  <si>
    <t>GRUPO 7 - CARTÕES COM CHIP, COM CONTACTLESS,  BANDEIRA PRÓPRIA BANESCARD E EXTERNA VISA , ENDEREÇADOS AO BANESTES  (unidade do Banestes a ser informada)</t>
  </si>
  <si>
    <t>GRUPO 8 - CARTÕES COM CHIP, COM CONTACTLESS,  BANDEIRA PRÓPRIA BANESCARD E EXTERNA VISA , ENDEREÇADOS AO CLIENTE</t>
  </si>
  <si>
    <t>GRUPO 3 - CARTÕES COM CHIP, COM CONTACTLESS, COM BANDEIRAS EXTERNAS, ENDEREÇADOS AO BANESTES (unidade do Banestes a ser informada)</t>
  </si>
  <si>
    <t>OUTROS CUSTOS (TAIS COMO CONTROLE DE PROCESSO DE  RASTREABILIDADE POSTAL)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</si>
</sst>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R$&quot;\ * #,##0.00_-;\-&quot;R$&quot;\ * #,##0.00_-;_-&quot;R$&quot;\ * &quot;-&quot;??_-;_-@_-"/>
    <numFmt numFmtId="164" formatCode="&quot;R$ &quot;#,##0.00;[Red]\-&quot;R$ &quot;#,##0.00"/>
    <numFmt numFmtId="165" formatCode="00"/>
    <numFmt numFmtId="166" formatCode="&quot;R$ &quot;#,##0.00"/>
    <numFmt numFmtId="167" formatCode="_-[$R$-416]\ * #,##0.00_-;\-[$R$-416]\ * #,##0.00_-;_-[$R$-416]\ * &quot;-&quot;??_-;_-@_-"/>
  </numFmts>
  <fonts count="14" x14ac:knownFonts="1">
    <font>
      <sz val="11"/>
      <color theme="1"/>
      <name val="Arial"/>
      <family val="2"/>
    </font>
    <font>
      <sz val="8"/>
      <color rgb="FF00B0F0"/>
      <name val="Arial"/>
      <family val="2"/>
    </font>
    <font>
      <sz val="9"/>
      <color rgb="FF00B0F0"/>
      <name val="Arial"/>
      <family val="2"/>
    </font>
    <font>
      <sz val="11"/>
      <color theme="1"/>
      <name val="Arial"/>
      <family val="2"/>
    </font>
    <font>
      <sz val="8"/>
      <color rgb="FFFF0000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b/>
      <sz val="8"/>
      <color rgb="FFFF0000"/>
      <name val="Arial"/>
      <family val="2"/>
    </font>
    <font>
      <b/>
      <sz val="8"/>
      <color theme="4"/>
      <name val="Arial"/>
      <family val="2"/>
    </font>
    <font>
      <i/>
      <sz val="8"/>
      <color theme="1" tint="0.34998626667073579"/>
      <name val="Arial"/>
      <family val="2"/>
    </font>
    <font>
      <sz val="8"/>
      <color theme="1"/>
      <name val="Calibri"/>
      <family val="2"/>
      <scheme val="minor"/>
    </font>
    <font>
      <sz val="8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ED2FF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tted">
        <color theme="1" tint="0.34998626667073579"/>
      </right>
      <top style="dotted">
        <color theme="1" tint="0.34998626667073579"/>
      </top>
      <bottom/>
      <diagonal/>
    </border>
    <border>
      <left style="dotted">
        <color theme="1" tint="0.34998626667073579"/>
      </left>
      <right/>
      <top/>
      <bottom/>
      <diagonal/>
    </border>
    <border>
      <left/>
      <right style="dotted">
        <color theme="1" tint="0.34998626667073579"/>
      </right>
      <top/>
      <bottom/>
      <diagonal/>
    </border>
    <border>
      <left style="dotted">
        <color theme="1" tint="0.34998626667073579"/>
      </left>
      <right/>
      <top/>
      <bottom style="dotted">
        <color theme="1" tint="0.34998626667073579"/>
      </bottom>
      <diagonal/>
    </border>
    <border>
      <left/>
      <right/>
      <top/>
      <bottom style="dotted">
        <color theme="1" tint="0.34998626667073579"/>
      </bottom>
      <diagonal/>
    </border>
    <border>
      <left/>
      <right style="dotted">
        <color theme="1" tint="0.34998626667073579"/>
      </right>
      <top/>
      <bottom style="dotted">
        <color theme="1" tint="0.34998626667073579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theme="1" tint="0.34998626667073579"/>
      </left>
      <right/>
      <top style="dotted">
        <color theme="1" tint="0.34998626667073579"/>
      </top>
      <bottom/>
      <diagonal/>
    </border>
    <border>
      <left/>
      <right/>
      <top style="dotted">
        <color theme="1" tint="0.34998626667073579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theme="1" tint="0.34998626667073579"/>
      </left>
      <right/>
      <top/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499984740745262"/>
      </right>
      <top/>
      <bottom style="thin">
        <color indexed="64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indexed="64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0" fontId="3" fillId="0" borderId="0"/>
  </cellStyleXfs>
  <cellXfs count="175">
    <xf numFmtId="0" fontId="0" fillId="0" borderId="0" xfId="0"/>
    <xf numFmtId="0" fontId="1" fillId="0" borderId="0" xfId="0" applyFont="1" applyBorder="1" applyAlignment="1" applyProtection="1">
      <alignment vertical="center" wrapText="1"/>
    </xf>
    <xf numFmtId="165" fontId="5" fillId="2" borderId="0" xfId="0" applyNumberFormat="1" applyFont="1" applyFill="1" applyBorder="1" applyAlignment="1">
      <alignment vertical="center"/>
    </xf>
    <xf numFmtId="0" fontId="1" fillId="0" borderId="0" xfId="0" applyFont="1" applyBorder="1" applyAlignment="1">
      <alignment vertical="center" wrapText="1"/>
    </xf>
    <xf numFmtId="0" fontId="5" fillId="0" borderId="0" xfId="0" applyFont="1" applyAlignment="1">
      <alignment vertical="center"/>
    </xf>
    <xf numFmtId="165" fontId="7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0" fontId="7" fillId="0" borderId="0" xfId="0" applyFont="1" applyAlignment="1">
      <alignment horizontal="center" vertical="center"/>
    </xf>
    <xf numFmtId="0" fontId="9" fillId="2" borderId="18" xfId="0" applyFont="1" applyFill="1" applyBorder="1" applyAlignment="1">
      <alignment vertical="center"/>
    </xf>
    <xf numFmtId="165" fontId="7" fillId="0" borderId="15" xfId="0" applyNumberFormat="1" applyFont="1" applyBorder="1" applyAlignment="1">
      <alignment vertical="center"/>
    </xf>
    <xf numFmtId="0" fontId="5" fillId="0" borderId="15" xfId="0" applyFont="1" applyBorder="1" applyAlignment="1">
      <alignment vertical="center"/>
    </xf>
    <xf numFmtId="0" fontId="7" fillId="0" borderId="15" xfId="0" applyFont="1" applyBorder="1" applyAlignment="1">
      <alignment horizontal="center" vertical="center"/>
    </xf>
    <xf numFmtId="0" fontId="5" fillId="0" borderId="19" xfId="0" applyFont="1" applyBorder="1" applyAlignment="1">
      <alignment vertical="center"/>
    </xf>
    <xf numFmtId="0" fontId="7" fillId="2" borderId="0" xfId="0" applyFont="1" applyFill="1" applyBorder="1" applyAlignment="1">
      <alignment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7" fillId="2" borderId="2" xfId="0" applyFont="1" applyFill="1" applyBorder="1" applyAlignment="1">
      <alignment vertical="center" wrapText="1"/>
    </xf>
    <xf numFmtId="0" fontId="7" fillId="2" borderId="0" xfId="0" applyFont="1" applyFill="1" applyBorder="1" applyAlignment="1" applyProtection="1">
      <alignment horizontal="left" vertical="center" wrapText="1"/>
      <protection locked="0"/>
    </xf>
    <xf numFmtId="0" fontId="7" fillId="2" borderId="1" xfId="0" applyFont="1" applyFill="1" applyBorder="1" applyAlignment="1">
      <alignment vertical="center" wrapText="1"/>
    </xf>
    <xf numFmtId="0" fontId="7" fillId="0" borderId="24" xfId="0" applyFont="1" applyBorder="1" applyAlignment="1" applyProtection="1">
      <alignment vertical="center"/>
      <protection locked="0"/>
    </xf>
    <xf numFmtId="1" fontId="7" fillId="0" borderId="6" xfId="0" applyNumberFormat="1" applyFont="1" applyBorder="1" applyAlignment="1" applyProtection="1">
      <alignment vertical="center"/>
      <protection locked="0"/>
    </xf>
    <xf numFmtId="0" fontId="7" fillId="0" borderId="0" xfId="0" applyFont="1" applyBorder="1" applyAlignment="1">
      <alignment horizontal="center" vertical="center"/>
    </xf>
    <xf numFmtId="0" fontId="7" fillId="0" borderId="11" xfId="0" applyFont="1" applyBorder="1" applyAlignment="1">
      <alignment vertical="center"/>
    </xf>
    <xf numFmtId="4" fontId="5" fillId="0" borderId="0" xfId="0" applyNumberFormat="1" applyFont="1" applyAlignment="1">
      <alignment vertical="center"/>
    </xf>
    <xf numFmtId="0" fontId="7" fillId="2" borderId="10" xfId="0" applyFont="1" applyFill="1" applyBorder="1" applyAlignment="1" applyProtection="1"/>
    <xf numFmtId="1" fontId="7" fillId="0" borderId="0" xfId="0" applyNumberFormat="1" applyFont="1" applyBorder="1" applyAlignment="1" applyProtection="1">
      <alignment vertical="center"/>
    </xf>
    <xf numFmtId="0" fontId="7" fillId="0" borderId="0" xfId="0" applyFont="1" applyBorder="1" applyAlignment="1" applyProtection="1">
      <alignment vertical="center"/>
    </xf>
    <xf numFmtId="0" fontId="7" fillId="0" borderId="0" xfId="0" applyFont="1" applyBorder="1" applyAlignment="1" applyProtection="1">
      <alignment horizontal="center" vertical="center"/>
    </xf>
    <xf numFmtId="0" fontId="7" fillId="0" borderId="11" xfId="0" applyFont="1" applyBorder="1" applyAlignment="1" applyProtection="1">
      <alignment vertical="center"/>
    </xf>
    <xf numFmtId="0" fontId="7" fillId="2" borderId="0" xfId="0" applyFont="1" applyFill="1" applyBorder="1" applyAlignment="1" applyProtection="1">
      <alignment horizontal="center" vertical="center"/>
    </xf>
    <xf numFmtId="0" fontId="7" fillId="2" borderId="0" xfId="0" applyFont="1" applyFill="1" applyBorder="1" applyAlignment="1" applyProtection="1">
      <alignment vertical="top"/>
    </xf>
    <xf numFmtId="0" fontId="7" fillId="2" borderId="11" xfId="0" applyFont="1" applyFill="1" applyBorder="1" applyAlignment="1" applyProtection="1">
      <alignment vertical="top"/>
    </xf>
    <xf numFmtId="0" fontId="7" fillId="2" borderId="10" xfId="0" applyFont="1" applyFill="1" applyBorder="1" applyAlignment="1" applyProtection="1">
      <alignment vertical="top"/>
    </xf>
    <xf numFmtId="0" fontId="7" fillId="2" borderId="10" xfId="0" applyFont="1" applyFill="1" applyBorder="1" applyAlignment="1" applyProtection="1">
      <alignment horizontal="right" vertical="top"/>
    </xf>
    <xf numFmtId="0" fontId="7" fillId="2" borderId="6" xfId="0" applyFont="1" applyFill="1" applyBorder="1" applyAlignment="1" applyProtection="1">
      <alignment vertical="top"/>
    </xf>
    <xf numFmtId="0" fontId="7" fillId="2" borderId="12" xfId="0" applyFont="1" applyFill="1" applyBorder="1" applyAlignment="1" applyProtection="1">
      <alignment vertical="top"/>
    </xf>
    <xf numFmtId="0" fontId="7" fillId="2" borderId="13" xfId="0" applyFont="1" applyFill="1" applyBorder="1" applyAlignment="1" applyProtection="1">
      <alignment vertical="top"/>
    </xf>
    <xf numFmtId="0" fontId="7" fillId="2" borderId="14" xfId="0" applyFont="1" applyFill="1" applyBorder="1" applyAlignment="1" applyProtection="1">
      <alignment vertical="top"/>
    </xf>
    <xf numFmtId="0" fontId="7" fillId="2" borderId="0" xfId="0" applyFont="1" applyFill="1" applyBorder="1" applyAlignment="1" applyProtection="1">
      <alignment horizontal="left" vertical="center" wrapText="1"/>
    </xf>
    <xf numFmtId="0" fontId="5" fillId="0" borderId="0" xfId="0" applyFont="1" applyAlignment="1" applyProtection="1">
      <alignment vertical="center"/>
    </xf>
    <xf numFmtId="0" fontId="7" fillId="0" borderId="0" xfId="0" applyFont="1" applyAlignment="1" applyProtection="1">
      <alignment horizontal="center" vertical="center"/>
    </xf>
    <xf numFmtId="165" fontId="7" fillId="0" borderId="0" xfId="0" applyNumberFormat="1" applyFont="1" applyAlignment="1">
      <alignment vertical="center" wrapText="1"/>
    </xf>
    <xf numFmtId="0" fontId="5" fillId="2" borderId="0" xfId="0" applyFont="1" applyFill="1" applyAlignment="1" applyProtection="1">
      <alignment vertical="center"/>
    </xf>
    <xf numFmtId="164" fontId="5" fillId="0" borderId="0" xfId="0" applyNumberFormat="1" applyFont="1" applyBorder="1" applyAlignment="1">
      <alignment vertical="center"/>
    </xf>
    <xf numFmtId="165" fontId="5" fillId="0" borderId="0" xfId="0" applyNumberFormat="1" applyFont="1" applyAlignment="1" applyProtection="1">
      <alignment vertical="center" wrapText="1"/>
    </xf>
    <xf numFmtId="0" fontId="8" fillId="2" borderId="0" xfId="0" quotePrefix="1" applyFont="1" applyFill="1" applyBorder="1" applyAlignment="1">
      <alignment horizontal="left" vertical="center"/>
    </xf>
    <xf numFmtId="0" fontId="5" fillId="0" borderId="0" xfId="0" applyFont="1" applyBorder="1" applyAlignment="1">
      <alignment horizontal="left" vertical="center" wrapText="1"/>
    </xf>
    <xf numFmtId="165" fontId="7" fillId="0" borderId="0" xfId="0" quotePrefix="1" applyNumberFormat="1" applyFont="1" applyAlignment="1">
      <alignment vertical="center"/>
    </xf>
    <xf numFmtId="165" fontId="7" fillId="0" borderId="0" xfId="0" applyNumberFormat="1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165" fontId="7" fillId="2" borderId="0" xfId="0" applyNumberFormat="1" applyFont="1" applyFill="1" applyAlignment="1">
      <alignment vertical="center"/>
    </xf>
    <xf numFmtId="0" fontId="7" fillId="2" borderId="0" xfId="0" applyFont="1" applyFill="1" applyBorder="1" applyAlignment="1">
      <alignment horizontal="left" vertical="center" wrapText="1"/>
    </xf>
    <xf numFmtId="0" fontId="12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/>
    </xf>
    <xf numFmtId="0" fontId="7" fillId="2" borderId="28" xfId="0" applyFont="1" applyFill="1" applyBorder="1" applyAlignment="1">
      <alignment vertical="center" wrapText="1"/>
    </xf>
    <xf numFmtId="3" fontId="12" fillId="0" borderId="1" xfId="0" applyNumberFormat="1" applyFont="1" applyBorder="1" applyAlignment="1">
      <alignment horizontal="center"/>
    </xf>
    <xf numFmtId="0" fontId="7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 applyProtection="1">
      <alignment horizontal="center" vertical="center" wrapText="1"/>
    </xf>
    <xf numFmtId="165" fontId="5" fillId="0" borderId="1" xfId="0" applyNumberFormat="1" applyFont="1" applyBorder="1" applyAlignment="1">
      <alignment horizontal="center" vertical="center"/>
    </xf>
    <xf numFmtId="164" fontId="7" fillId="0" borderId="1" xfId="0" applyNumberFormat="1" applyFont="1" applyBorder="1" applyAlignment="1" applyProtection="1">
      <alignment horizontal="center" vertical="center"/>
    </xf>
    <xf numFmtId="164" fontId="5" fillId="0" borderId="0" xfId="0" applyNumberFormat="1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 wrapText="1"/>
    </xf>
    <xf numFmtId="0" fontId="5" fillId="0" borderId="7" xfId="0" applyFont="1" applyBorder="1" applyAlignment="1">
      <alignment vertical="center"/>
    </xf>
    <xf numFmtId="164" fontId="7" fillId="4" borderId="1" xfId="0" applyNumberFormat="1" applyFont="1" applyFill="1" applyBorder="1" applyAlignment="1">
      <alignment horizontal="center" vertical="center"/>
    </xf>
    <xf numFmtId="3" fontId="5" fillId="4" borderId="1" xfId="0" applyNumberFormat="1" applyFont="1" applyFill="1" applyBorder="1" applyAlignment="1">
      <alignment horizontal="right" vertical="center"/>
    </xf>
    <xf numFmtId="3" fontId="5" fillId="4" borderId="8" xfId="0" applyNumberFormat="1" applyFont="1" applyFill="1" applyBorder="1" applyAlignment="1">
      <alignment horizontal="center" vertical="center" wrapText="1"/>
    </xf>
    <xf numFmtId="10" fontId="5" fillId="0" borderId="1" xfId="0" applyNumberFormat="1" applyFont="1" applyBorder="1" applyAlignment="1">
      <alignment horizontal="right" vertical="center"/>
    </xf>
    <xf numFmtId="10" fontId="5" fillId="0" borderId="1" xfId="1" applyNumberFormat="1" applyFont="1" applyBorder="1" applyAlignment="1">
      <alignment horizontal="right" vertical="center" wrapText="1"/>
    </xf>
    <xf numFmtId="2" fontId="7" fillId="0" borderId="1" xfId="0" applyNumberFormat="1" applyFont="1" applyBorder="1" applyAlignment="1">
      <alignment horizontal="right" vertical="center"/>
    </xf>
    <xf numFmtId="166" fontId="5" fillId="0" borderId="1" xfId="0" applyNumberFormat="1" applyFont="1" applyBorder="1" applyAlignment="1">
      <alignment horizontal="right" vertical="center" wrapText="1"/>
    </xf>
    <xf numFmtId="166" fontId="5" fillId="0" borderId="1" xfId="0" applyNumberFormat="1" applyFont="1" applyBorder="1" applyAlignment="1">
      <alignment horizontal="right" vertical="center"/>
    </xf>
    <xf numFmtId="164" fontId="7" fillId="2" borderId="1" xfId="0" applyNumberFormat="1" applyFont="1" applyFill="1" applyBorder="1" applyAlignment="1">
      <alignment vertical="center"/>
    </xf>
    <xf numFmtId="164" fontId="13" fillId="0" borderId="18" xfId="0" applyNumberFormat="1" applyFont="1" applyBorder="1" applyAlignment="1">
      <alignment horizontal="right" vertical="center" wrapText="1"/>
    </xf>
    <xf numFmtId="164" fontId="13" fillId="0" borderId="15" xfId="0" applyNumberFormat="1" applyFont="1" applyBorder="1" applyAlignment="1">
      <alignment horizontal="right" vertical="center" wrapText="1"/>
    </xf>
    <xf numFmtId="0" fontId="7" fillId="2" borderId="4" xfId="0" applyFont="1" applyFill="1" applyBorder="1" applyAlignment="1">
      <alignment vertical="center" wrapText="1"/>
    </xf>
    <xf numFmtId="0" fontId="7" fillId="2" borderId="0" xfId="0" applyFont="1" applyFill="1" applyAlignment="1">
      <alignment vertical="center"/>
    </xf>
    <xf numFmtId="10" fontId="13" fillId="0" borderId="0" xfId="1" applyNumberFormat="1" applyFont="1" applyBorder="1" applyAlignment="1">
      <alignment vertical="center" wrapText="1"/>
    </xf>
    <xf numFmtId="10" fontId="13" fillId="0" borderId="0" xfId="1" applyNumberFormat="1" applyFont="1" applyBorder="1" applyAlignment="1">
      <alignment horizontal="right" vertical="center" wrapText="1"/>
    </xf>
    <xf numFmtId="164" fontId="13" fillId="0" borderId="16" xfId="0" applyNumberFormat="1" applyFont="1" applyBorder="1" applyAlignment="1">
      <alignment horizontal="right" vertical="center" wrapText="1"/>
    </xf>
    <xf numFmtId="164" fontId="13" fillId="0" borderId="0" xfId="0" applyNumberFormat="1" applyFont="1" applyBorder="1" applyAlignment="1">
      <alignment horizontal="right" vertical="center" wrapText="1"/>
    </xf>
    <xf numFmtId="165" fontId="7" fillId="0" borderId="0" xfId="0" applyNumberFormat="1" applyFont="1" applyAlignment="1"/>
    <xf numFmtId="0" fontId="5" fillId="0" borderId="0" xfId="0" applyFont="1" applyAlignment="1"/>
    <xf numFmtId="0" fontId="7" fillId="0" borderId="0" xfId="0" applyFont="1" applyBorder="1" applyAlignment="1">
      <alignment horizontal="center"/>
    </xf>
    <xf numFmtId="164" fontId="5" fillId="0" borderId="0" xfId="0" applyNumberFormat="1" applyFont="1" applyBorder="1" applyAlignment="1"/>
    <xf numFmtId="165" fontId="5" fillId="0" borderId="0" xfId="0" applyNumberFormat="1" applyFont="1" applyAlignment="1" applyProtection="1">
      <alignment horizontal="left" wrapText="1"/>
    </xf>
    <xf numFmtId="0" fontId="5" fillId="2" borderId="0" xfId="0" applyFont="1" applyFill="1" applyAlignment="1">
      <alignment vertical="center"/>
    </xf>
    <xf numFmtId="0" fontId="6" fillId="0" borderId="0" xfId="0" applyFont="1"/>
    <xf numFmtId="0" fontId="7" fillId="0" borderId="21" xfId="0" applyFont="1" applyBorder="1" applyAlignment="1">
      <alignment vertical="center"/>
    </xf>
    <xf numFmtId="0" fontId="7" fillId="0" borderId="22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165" fontId="5" fillId="5" borderId="1" xfId="0" applyNumberFormat="1" applyFont="1" applyFill="1" applyBorder="1" applyAlignment="1">
      <alignment horizontal="center" vertical="center"/>
    </xf>
    <xf numFmtId="44" fontId="6" fillId="2" borderId="1" xfId="0" applyNumberFormat="1" applyFont="1" applyFill="1" applyBorder="1"/>
    <xf numFmtId="164" fontId="6" fillId="2" borderId="1" xfId="0" applyNumberFormat="1" applyFont="1" applyFill="1" applyBorder="1" applyAlignment="1" applyProtection="1">
      <alignment horizontal="center" vertical="center"/>
    </xf>
    <xf numFmtId="0" fontId="8" fillId="2" borderId="1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7" fillId="2" borderId="20" xfId="0" applyFont="1" applyFill="1" applyBorder="1" applyAlignment="1" applyProtection="1">
      <alignment horizontal="left" vertical="center" wrapText="1"/>
    </xf>
    <xf numFmtId="166" fontId="7" fillId="0" borderId="20" xfId="0" applyNumberFormat="1" applyFont="1" applyBorder="1" applyAlignment="1" applyProtection="1">
      <alignment horizontal="right" vertical="center"/>
    </xf>
    <xf numFmtId="0" fontId="6" fillId="2" borderId="1" xfId="0" applyFont="1" applyFill="1" applyBorder="1" applyAlignment="1" applyProtection="1">
      <alignment vertical="center"/>
    </xf>
    <xf numFmtId="167" fontId="0" fillId="2" borderId="1" xfId="0" applyNumberFormat="1" applyFill="1" applyBorder="1" applyProtection="1">
      <protection locked="0"/>
    </xf>
    <xf numFmtId="167" fontId="0" fillId="5" borderId="1" xfId="0" applyNumberFormat="1" applyFill="1" applyBorder="1" applyProtection="1">
      <protection locked="0"/>
    </xf>
    <xf numFmtId="0" fontId="5" fillId="0" borderId="1" xfId="0" applyFont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7" fillId="2" borderId="0" xfId="0" applyFont="1" applyFill="1" applyBorder="1" applyAlignment="1">
      <alignment horizontal="left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26" xfId="0" applyFont="1" applyFill="1" applyBorder="1" applyAlignment="1">
      <alignment horizontal="center" vertical="center" wrapText="1"/>
    </xf>
    <xf numFmtId="0" fontId="11" fillId="3" borderId="27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11" fillId="3" borderId="29" xfId="0" applyFont="1" applyFill="1" applyBorder="1" applyAlignment="1">
      <alignment horizontal="center" vertical="center" wrapText="1"/>
    </xf>
    <xf numFmtId="0" fontId="11" fillId="3" borderId="30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2" borderId="16" xfId="0" quotePrefix="1" applyFont="1" applyFill="1" applyBorder="1" applyAlignment="1">
      <alignment horizontal="left" vertical="center" wrapText="1"/>
    </xf>
    <xf numFmtId="0" fontId="10" fillId="2" borderId="0" xfId="0" quotePrefix="1" applyFont="1" applyFill="1" applyBorder="1" applyAlignment="1">
      <alignment horizontal="left" vertical="center" wrapText="1"/>
    </xf>
    <xf numFmtId="0" fontId="10" fillId="2" borderId="17" xfId="0" quotePrefix="1" applyFont="1" applyFill="1" applyBorder="1" applyAlignment="1">
      <alignment horizontal="left" vertical="center" wrapText="1"/>
    </xf>
    <xf numFmtId="165" fontId="10" fillId="0" borderId="16" xfId="0" quotePrefix="1" applyNumberFormat="1" applyFont="1" applyBorder="1" applyAlignment="1">
      <alignment horizontal="left" vertical="center" wrapText="1"/>
    </xf>
    <xf numFmtId="165" fontId="10" fillId="0" borderId="0" xfId="0" quotePrefix="1" applyNumberFormat="1" applyFont="1" applyBorder="1" applyAlignment="1">
      <alignment horizontal="left" vertical="center" wrapText="1"/>
    </xf>
    <xf numFmtId="165" fontId="10" fillId="0" borderId="17" xfId="0" quotePrefix="1" applyNumberFormat="1" applyFont="1" applyBorder="1" applyAlignment="1">
      <alignment horizontal="left" vertical="center" wrapText="1"/>
    </xf>
    <xf numFmtId="165" fontId="5" fillId="0" borderId="31" xfId="0" applyNumberFormat="1" applyFont="1" applyBorder="1" applyAlignment="1" applyProtection="1">
      <alignment horizontal="left" wrapText="1"/>
    </xf>
    <xf numFmtId="165" fontId="5" fillId="0" borderId="32" xfId="0" applyNumberFormat="1" applyFont="1" applyBorder="1" applyAlignment="1" applyProtection="1">
      <alignment horizontal="left" wrapText="1"/>
    </xf>
    <xf numFmtId="165" fontId="5" fillId="0" borderId="33" xfId="0" applyNumberFormat="1" applyFont="1" applyBorder="1" applyAlignment="1" applyProtection="1">
      <alignment horizontal="left" wrapText="1"/>
    </xf>
    <xf numFmtId="0" fontId="7" fillId="2" borderId="1" xfId="0" applyFont="1" applyFill="1" applyBorder="1" applyAlignment="1" applyProtection="1">
      <alignment horizontal="left" vertical="center" wrapText="1"/>
      <protection locked="0"/>
    </xf>
    <xf numFmtId="0" fontId="7" fillId="0" borderId="6" xfId="0" applyFont="1" applyBorder="1" applyAlignment="1" applyProtection="1">
      <alignment horizontal="center" vertical="center"/>
      <protection locked="0"/>
    </xf>
    <xf numFmtId="165" fontId="7" fillId="2" borderId="0" xfId="0" applyNumberFormat="1" applyFont="1" applyFill="1" applyBorder="1" applyAlignment="1">
      <alignment horizontal="center" wrapText="1"/>
    </xf>
    <xf numFmtId="165" fontId="7" fillId="2" borderId="0" xfId="0" applyNumberFormat="1" applyFont="1" applyFill="1" applyAlignment="1">
      <alignment horizont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6" fillId="0" borderId="15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5" borderId="2" xfId="0" applyFont="1" applyFill="1" applyBorder="1" applyAlignment="1">
      <alignment horizontal="left" vertical="center" wrapText="1"/>
    </xf>
    <xf numFmtId="0" fontId="5" fillId="5" borderId="4" xfId="0" applyFont="1" applyFill="1" applyBorder="1" applyAlignment="1">
      <alignment horizontal="left" vertical="center" wrapText="1"/>
    </xf>
    <xf numFmtId="0" fontId="5" fillId="5" borderId="3" xfId="0" applyFont="1" applyFill="1" applyBorder="1" applyAlignment="1">
      <alignment horizontal="left" vertical="center" wrapText="1"/>
    </xf>
    <xf numFmtId="165" fontId="7" fillId="4" borderId="1" xfId="0" applyNumberFormat="1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7" fillId="4" borderId="15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165" fontId="10" fillId="0" borderId="16" xfId="0" quotePrefix="1" applyNumberFormat="1" applyFont="1" applyBorder="1" applyAlignment="1">
      <alignment horizontal="left" vertical="center"/>
    </xf>
    <xf numFmtId="165" fontId="10" fillId="0" borderId="0" xfId="0" quotePrefix="1" applyNumberFormat="1" applyFont="1" applyBorder="1" applyAlignment="1">
      <alignment horizontal="left" vertical="center"/>
    </xf>
    <xf numFmtId="165" fontId="10" fillId="0" borderId="17" xfId="0" quotePrefix="1" applyNumberFormat="1" applyFont="1" applyBorder="1" applyAlignment="1">
      <alignment horizontal="left" vertical="center"/>
    </xf>
    <xf numFmtId="165" fontId="5" fillId="0" borderId="31" xfId="0" applyNumberFormat="1" applyFont="1" applyBorder="1" applyAlignment="1" applyProtection="1">
      <alignment horizontal="left" vertical="center" wrapText="1"/>
    </xf>
    <xf numFmtId="165" fontId="5" fillId="0" borderId="32" xfId="0" applyNumberFormat="1" applyFont="1" applyBorder="1" applyAlignment="1" applyProtection="1">
      <alignment horizontal="left" vertical="center" wrapText="1"/>
    </xf>
    <xf numFmtId="165" fontId="5" fillId="0" borderId="33" xfId="0" applyNumberFormat="1" applyFont="1" applyBorder="1" applyAlignment="1" applyProtection="1">
      <alignment horizontal="left" vertical="center" wrapText="1"/>
    </xf>
    <xf numFmtId="0" fontId="7" fillId="2" borderId="6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 applyProtection="1">
      <alignment horizontal="left" vertical="center" wrapText="1"/>
      <protection locked="0"/>
    </xf>
    <xf numFmtId="0" fontId="7" fillId="2" borderId="4" xfId="0" applyFont="1" applyFill="1" applyBorder="1" applyAlignment="1" applyProtection="1">
      <alignment horizontal="left" vertical="center" wrapText="1"/>
      <protection locked="0"/>
    </xf>
    <xf numFmtId="0" fontId="7" fillId="2" borderId="3" xfId="0" applyFont="1" applyFill="1" applyBorder="1" applyAlignment="1" applyProtection="1">
      <alignment horizontal="left" vertical="center" wrapText="1"/>
      <protection locked="0"/>
    </xf>
    <xf numFmtId="0" fontId="7" fillId="0" borderId="6" xfId="0" applyFont="1" applyBorder="1" applyAlignment="1" applyProtection="1">
      <alignment horizontal="left" vertical="center" wrapText="1"/>
    </xf>
    <xf numFmtId="165" fontId="7" fillId="0" borderId="6" xfId="0" applyNumberFormat="1" applyFont="1" applyBorder="1" applyAlignment="1" applyProtection="1">
      <alignment horizontal="left" vertical="center" wrapText="1"/>
    </xf>
    <xf numFmtId="164" fontId="7" fillId="2" borderId="23" xfId="0" applyNumberFormat="1" applyFont="1" applyFill="1" applyBorder="1" applyAlignment="1" applyProtection="1">
      <alignment horizontal="right" vertical="center" wrapText="1"/>
    </xf>
    <xf numFmtId="164" fontId="7" fillId="2" borderId="34" xfId="0" applyNumberFormat="1" applyFont="1" applyFill="1" applyBorder="1" applyAlignment="1" applyProtection="1">
      <alignment horizontal="right" vertical="center" wrapText="1"/>
    </xf>
    <xf numFmtId="0" fontId="7" fillId="0" borderId="18" xfId="0" applyFont="1" applyBorder="1" applyAlignment="1" applyProtection="1">
      <alignment horizontal="left" vertical="center" wrapText="1"/>
    </xf>
    <xf numFmtId="0" fontId="7" fillId="0" borderId="15" xfId="0" applyFont="1" applyBorder="1" applyAlignment="1" applyProtection="1">
      <alignment horizontal="left" vertical="center" wrapText="1"/>
    </xf>
    <xf numFmtId="0" fontId="7" fillId="0" borderId="19" xfId="0" applyFont="1" applyBorder="1" applyAlignment="1" applyProtection="1">
      <alignment horizontal="left" vertical="center" wrapText="1"/>
    </xf>
    <xf numFmtId="165" fontId="10" fillId="0" borderId="5" xfId="0" quotePrefix="1" applyNumberFormat="1" applyFont="1" applyBorder="1" applyAlignment="1">
      <alignment horizontal="left" vertical="center" wrapText="1"/>
    </xf>
    <xf numFmtId="165" fontId="10" fillId="0" borderId="6" xfId="0" quotePrefix="1" applyNumberFormat="1" applyFont="1" applyBorder="1" applyAlignment="1">
      <alignment horizontal="left" vertical="center" wrapText="1"/>
    </xf>
    <xf numFmtId="165" fontId="10" fillId="0" borderId="7" xfId="0" quotePrefix="1" applyNumberFormat="1" applyFont="1" applyBorder="1" applyAlignment="1">
      <alignment horizontal="left" vertical="center" wrapText="1"/>
    </xf>
    <xf numFmtId="0" fontId="7" fillId="2" borderId="6" xfId="0" applyFont="1" applyFill="1" applyBorder="1" applyAlignment="1">
      <alignment horizontal="left" wrapText="1"/>
    </xf>
    <xf numFmtId="0" fontId="7" fillId="2" borderId="2" xfId="0" applyFont="1" applyFill="1" applyBorder="1" applyAlignment="1" applyProtection="1">
      <alignment horizontal="center" vertical="center" wrapText="1"/>
      <protection locked="0"/>
    </xf>
    <xf numFmtId="0" fontId="7" fillId="2" borderId="4" xfId="0" applyFont="1" applyFill="1" applyBorder="1" applyAlignment="1" applyProtection="1">
      <alignment horizontal="center" vertical="center" wrapText="1"/>
      <protection locked="0"/>
    </xf>
    <xf numFmtId="0" fontId="7" fillId="2" borderId="3" xfId="0" applyFont="1" applyFill="1" applyBorder="1" applyAlignment="1" applyProtection="1">
      <alignment horizontal="center" vertical="center" wrapText="1"/>
      <protection locked="0"/>
    </xf>
  </cellXfs>
  <cellStyles count="3">
    <cellStyle name="Normal" xfId="0" builtinId="0"/>
    <cellStyle name="Normal 2" xfId="2"/>
    <cellStyle name="Porcentagem" xfId="1" builtinId="5"/>
  </cellStyles>
  <dxfs count="91"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CC"/>
        </patternFill>
      </fill>
    </dxf>
    <dxf>
      <font>
        <color rgb="FFFF0000"/>
      </font>
    </dxf>
    <dxf>
      <font>
        <color theme="0" tint="-0.34998626667073579"/>
      </font>
    </dxf>
    <dxf>
      <font>
        <color theme="0" tint="-0.34998626667073579"/>
      </font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theme="0" tint="-0.34998626667073579"/>
      </font>
    </dxf>
  </dxfs>
  <tableStyles count="0" defaultTableStyle="TableStyleMedium2" defaultPivotStyle="PivotStyleLight16"/>
  <colors>
    <mruColors>
      <color rgb="FFFED2FF"/>
      <color rgb="FFFFFFCC"/>
      <color rgb="FFCCECFF"/>
      <color rgb="FF00CCFF"/>
      <color rgb="FF99CCFF"/>
      <color rgb="FF008000"/>
      <color rgb="FFF5F5F5"/>
      <color rgb="FFF4DA9A"/>
      <color rgb="FFFEDEFE"/>
      <color rgb="FF81E39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0</xdr:row>
          <xdr:rowOff>0</xdr:rowOff>
        </xdr:from>
        <xdr:to>
          <xdr:col>1</xdr:col>
          <xdr:colOff>800100</xdr:colOff>
          <xdr:row>3</xdr:row>
          <xdr:rowOff>57150</xdr:rowOff>
        </xdr:to>
        <xdr:sp macro="" textlink="">
          <xdr:nvSpPr>
            <xdr:cNvPr id="29697" name="Object 1" hidden="1">
              <a:extLst>
                <a:ext uri="{63B3BB69-23CF-44E3-9099-C40C66FF867C}">
                  <a14:compatExt spid="_x0000_s296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34"/>
  <sheetViews>
    <sheetView tabSelected="1" zoomScale="90" zoomScaleNormal="90" workbookViewId="0">
      <selection activeCell="N110" sqref="N110"/>
    </sheetView>
  </sheetViews>
  <sheetFormatPr defaultRowHeight="14.25" x14ac:dyDescent="0.2"/>
  <cols>
    <col min="2" max="2" width="25.5" customWidth="1"/>
    <col min="8" max="8" width="9.5" bestFit="1" customWidth="1"/>
    <col min="10" max="10" width="12" customWidth="1"/>
    <col min="15" max="15" width="8.875" bestFit="1" customWidth="1"/>
    <col min="17" max="17" width="11" customWidth="1"/>
  </cols>
  <sheetData>
    <row r="1" spans="1:17" x14ac:dyDescent="0.2">
      <c r="A1" s="121" t="s">
        <v>134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4"/>
      <c r="Q1" s="4"/>
    </row>
    <row r="2" spans="1:17" x14ac:dyDescent="0.2">
      <c r="A2" s="121" t="s">
        <v>135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4"/>
      <c r="Q2" s="4"/>
    </row>
    <row r="3" spans="1:17" x14ac:dyDescent="0.2">
      <c r="A3" s="122" t="s">
        <v>85</v>
      </c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4"/>
      <c r="Q3" s="4"/>
    </row>
    <row r="4" spans="1:17" x14ac:dyDescent="0.2">
      <c r="A4" s="5"/>
      <c r="B4" s="5"/>
      <c r="C4" s="5"/>
      <c r="D4" s="5"/>
      <c r="E4" s="5"/>
      <c r="F4" s="6"/>
      <c r="G4" s="4"/>
      <c r="H4" s="7"/>
      <c r="I4" s="4"/>
      <c r="J4" s="4"/>
      <c r="K4" s="8"/>
      <c r="L4" s="8"/>
      <c r="M4" s="8"/>
      <c r="N4" s="8"/>
      <c r="O4" s="8"/>
      <c r="P4" s="4"/>
      <c r="Q4" s="4"/>
    </row>
    <row r="5" spans="1:17" x14ac:dyDescent="0.2">
      <c r="A5" s="5"/>
      <c r="B5" s="9" t="s">
        <v>86</v>
      </c>
      <c r="C5" s="10"/>
      <c r="D5" s="10"/>
      <c r="E5" s="10"/>
      <c r="F5" s="10"/>
      <c r="G5" s="11"/>
      <c r="H5" s="11"/>
      <c r="I5" s="11"/>
      <c r="J5" s="12"/>
      <c r="K5" s="12"/>
      <c r="L5" s="12"/>
      <c r="M5" s="12"/>
      <c r="N5" s="12"/>
      <c r="O5" s="13"/>
      <c r="P5" s="4"/>
      <c r="Q5" s="4"/>
    </row>
    <row r="6" spans="1:17" ht="24.75" customHeight="1" x14ac:dyDescent="0.2">
      <c r="A6" s="5"/>
      <c r="B6" s="123" t="s">
        <v>136</v>
      </c>
      <c r="C6" s="124"/>
      <c r="D6" s="124"/>
      <c r="E6" s="124"/>
      <c r="F6" s="124"/>
      <c r="G6" s="124"/>
      <c r="H6" s="124"/>
      <c r="I6" s="124"/>
      <c r="J6" s="124"/>
      <c r="K6" s="124"/>
      <c r="L6" s="124"/>
      <c r="M6" s="124"/>
      <c r="N6" s="124"/>
      <c r="O6" s="125"/>
      <c r="P6" s="4"/>
      <c r="Q6" s="4"/>
    </row>
    <row r="7" spans="1:17" ht="27.75" customHeight="1" x14ac:dyDescent="0.2">
      <c r="A7" s="5"/>
      <c r="B7" s="123" t="s">
        <v>137</v>
      </c>
      <c r="C7" s="124"/>
      <c r="D7" s="124"/>
      <c r="E7" s="124"/>
      <c r="F7" s="124"/>
      <c r="G7" s="124"/>
      <c r="H7" s="124"/>
      <c r="I7" s="124"/>
      <c r="J7" s="124"/>
      <c r="K7" s="124"/>
      <c r="L7" s="124"/>
      <c r="M7" s="124"/>
      <c r="N7" s="124"/>
      <c r="O7" s="125"/>
      <c r="P7" s="4"/>
      <c r="Q7" s="4"/>
    </row>
    <row r="8" spans="1:17" ht="24" customHeight="1" x14ac:dyDescent="0.2">
      <c r="A8" s="5"/>
      <c r="B8" s="126" t="s">
        <v>87</v>
      </c>
      <c r="C8" s="127"/>
      <c r="D8" s="127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8"/>
      <c r="P8" s="4"/>
      <c r="Q8" s="4"/>
    </row>
    <row r="9" spans="1:17" x14ac:dyDescent="0.2">
      <c r="A9" s="5"/>
      <c r="B9" s="151" t="s">
        <v>88</v>
      </c>
      <c r="C9" s="152"/>
      <c r="D9" s="152"/>
      <c r="E9" s="152"/>
      <c r="F9" s="152"/>
      <c r="G9" s="152"/>
      <c r="H9" s="152"/>
      <c r="I9" s="152"/>
      <c r="J9" s="152"/>
      <c r="K9" s="152"/>
      <c r="L9" s="152"/>
      <c r="M9" s="152"/>
      <c r="N9" s="152"/>
      <c r="O9" s="153"/>
      <c r="P9" s="4"/>
      <c r="Q9" s="4"/>
    </row>
    <row r="10" spans="1:17" ht="26.25" customHeight="1" x14ac:dyDescent="0.2">
      <c r="A10" s="5"/>
      <c r="B10" s="126" t="s">
        <v>138</v>
      </c>
      <c r="C10" s="127"/>
      <c r="D10" s="127"/>
      <c r="E10" s="127"/>
      <c r="F10" s="127"/>
      <c r="G10" s="127"/>
      <c r="H10" s="127"/>
      <c r="I10" s="127"/>
      <c r="J10" s="127"/>
      <c r="K10" s="127"/>
      <c r="L10" s="127"/>
      <c r="M10" s="127"/>
      <c r="N10" s="127"/>
      <c r="O10" s="128"/>
      <c r="P10" s="4"/>
      <c r="Q10" s="4"/>
    </row>
    <row r="11" spans="1:17" x14ac:dyDescent="0.2">
      <c r="A11" s="5"/>
      <c r="B11" s="168"/>
      <c r="C11" s="169"/>
      <c r="D11" s="169"/>
      <c r="E11" s="169"/>
      <c r="F11" s="169"/>
      <c r="G11" s="169"/>
      <c r="H11" s="169"/>
      <c r="I11" s="169"/>
      <c r="J11" s="169"/>
      <c r="K11" s="169"/>
      <c r="L11" s="169"/>
      <c r="M11" s="169"/>
      <c r="N11" s="169"/>
      <c r="O11" s="170"/>
      <c r="P11" s="4"/>
      <c r="Q11" s="4"/>
    </row>
    <row r="12" spans="1:17" x14ac:dyDescent="0.2">
      <c r="A12" s="14"/>
      <c r="B12" s="171" t="s">
        <v>89</v>
      </c>
      <c r="C12" s="171"/>
      <c r="D12" s="171"/>
      <c r="E12" s="171"/>
      <c r="F12" s="171"/>
      <c r="G12" s="171"/>
      <c r="H12" s="171"/>
      <c r="I12" s="15"/>
      <c r="J12" s="4"/>
      <c r="K12" s="8"/>
      <c r="L12" s="8"/>
      <c r="M12" s="8"/>
      <c r="N12" s="8"/>
      <c r="O12" s="8"/>
      <c r="P12" s="16"/>
      <c r="Q12" s="4"/>
    </row>
    <row r="13" spans="1:17" x14ac:dyDescent="0.2">
      <c r="A13" s="14"/>
      <c r="B13" s="17" t="s">
        <v>71</v>
      </c>
      <c r="C13" s="172"/>
      <c r="D13" s="173"/>
      <c r="E13" s="173"/>
      <c r="F13" s="173"/>
      <c r="G13" s="173"/>
      <c r="H13" s="174"/>
      <c r="I13" s="18"/>
      <c r="J13" s="93" t="s">
        <v>90</v>
      </c>
      <c r="K13" s="94"/>
      <c r="L13" s="94"/>
      <c r="M13" s="94"/>
      <c r="N13" s="94"/>
      <c r="O13" s="95"/>
      <c r="P13" s="4"/>
      <c r="Q13" s="4"/>
    </row>
    <row r="14" spans="1:17" x14ac:dyDescent="0.2">
      <c r="A14" s="14"/>
      <c r="B14" s="19" t="s">
        <v>67</v>
      </c>
      <c r="C14" s="132"/>
      <c r="D14" s="132"/>
      <c r="E14" s="132"/>
      <c r="F14" s="132"/>
      <c r="G14" s="132"/>
      <c r="H14" s="132"/>
      <c r="I14" s="4"/>
      <c r="J14" s="20" t="s">
        <v>91</v>
      </c>
      <c r="K14" s="21"/>
      <c r="L14" s="22" t="s">
        <v>79</v>
      </c>
      <c r="M14" s="133"/>
      <c r="N14" s="133"/>
      <c r="O14" s="23" t="s">
        <v>92</v>
      </c>
      <c r="P14" s="24"/>
      <c r="Q14" s="4"/>
    </row>
    <row r="15" spans="1:17" x14ac:dyDescent="0.2">
      <c r="A15" s="14"/>
      <c r="B15" s="19" t="s">
        <v>80</v>
      </c>
      <c r="C15" s="132"/>
      <c r="D15" s="132"/>
      <c r="E15" s="132"/>
      <c r="F15" s="132"/>
      <c r="G15" s="132"/>
      <c r="H15" s="132"/>
      <c r="I15" s="4"/>
      <c r="J15" s="25" t="s">
        <v>81</v>
      </c>
      <c r="K15" s="26"/>
      <c r="L15" s="27"/>
      <c r="M15" s="28"/>
      <c r="N15" s="28"/>
      <c r="O15" s="29"/>
      <c r="P15" s="24"/>
      <c r="Q15" s="4"/>
    </row>
    <row r="16" spans="1:17" x14ac:dyDescent="0.2">
      <c r="A16" s="14"/>
      <c r="B16" s="19" t="s">
        <v>82</v>
      </c>
      <c r="C16" s="132"/>
      <c r="D16" s="132"/>
      <c r="E16" s="132"/>
      <c r="F16" s="132"/>
      <c r="G16" s="132"/>
      <c r="H16" s="132"/>
      <c r="I16" s="4"/>
      <c r="J16" s="25"/>
      <c r="K16" s="30"/>
      <c r="L16" s="31"/>
      <c r="M16" s="31"/>
      <c r="N16" s="31"/>
      <c r="O16" s="32"/>
      <c r="P16" s="24"/>
      <c r="Q16" s="4"/>
    </row>
    <row r="17" spans="1:17" x14ac:dyDescent="0.2">
      <c r="A17" s="14"/>
      <c r="B17" s="19" t="s">
        <v>83</v>
      </c>
      <c r="C17" s="132"/>
      <c r="D17" s="132"/>
      <c r="E17" s="132"/>
      <c r="F17" s="132"/>
      <c r="G17" s="132"/>
      <c r="H17" s="132"/>
      <c r="I17" s="4"/>
      <c r="J17" s="33"/>
      <c r="K17" s="31"/>
      <c r="L17" s="31"/>
      <c r="M17" s="31"/>
      <c r="N17" s="31"/>
      <c r="O17" s="32"/>
      <c r="P17" s="24"/>
      <c r="Q17" s="4"/>
    </row>
    <row r="18" spans="1:17" x14ac:dyDescent="0.2">
      <c r="A18" s="14"/>
      <c r="B18" s="14"/>
      <c r="C18" s="14"/>
      <c r="D18" s="14"/>
      <c r="E18" s="14"/>
      <c r="F18" s="14"/>
      <c r="G18" s="14"/>
      <c r="H18" s="14"/>
      <c r="I18" s="14"/>
      <c r="J18" s="34"/>
      <c r="K18" s="35"/>
      <c r="L18" s="35"/>
      <c r="M18" s="35"/>
      <c r="N18" s="35"/>
      <c r="O18" s="32"/>
      <c r="P18" s="24"/>
      <c r="Q18" s="4"/>
    </row>
    <row r="19" spans="1:17" x14ac:dyDescent="0.2">
      <c r="A19" s="14"/>
      <c r="B19" s="157" t="s">
        <v>93</v>
      </c>
      <c r="C19" s="157"/>
      <c r="D19" s="157"/>
      <c r="E19" s="157"/>
      <c r="F19" s="157"/>
      <c r="G19" s="157"/>
      <c r="H19" s="157"/>
      <c r="I19" s="15"/>
      <c r="J19" s="33"/>
      <c r="K19" s="31"/>
      <c r="L19" s="31"/>
      <c r="M19" s="31"/>
      <c r="N19" s="31"/>
      <c r="O19" s="32"/>
      <c r="P19" s="24"/>
      <c r="Q19" s="4"/>
    </row>
    <row r="20" spans="1:17" x14ac:dyDescent="0.2">
      <c r="A20" s="14"/>
      <c r="B20" s="17" t="s">
        <v>70</v>
      </c>
      <c r="C20" s="158"/>
      <c r="D20" s="159"/>
      <c r="E20" s="159"/>
      <c r="F20" s="159"/>
      <c r="G20" s="159"/>
      <c r="H20" s="160"/>
      <c r="I20" s="18"/>
      <c r="J20" s="36"/>
      <c r="K20" s="37"/>
      <c r="L20" s="37"/>
      <c r="M20" s="37"/>
      <c r="N20" s="37"/>
      <c r="O20" s="38"/>
      <c r="P20" s="24"/>
      <c r="Q20" s="4"/>
    </row>
    <row r="21" spans="1:17" x14ac:dyDescent="0.2">
      <c r="A21" s="14"/>
      <c r="B21" s="17" t="s">
        <v>68</v>
      </c>
      <c r="C21" s="150"/>
      <c r="D21" s="150"/>
      <c r="E21" s="150"/>
      <c r="F21" s="150"/>
      <c r="G21" s="150"/>
      <c r="H21" s="150"/>
      <c r="I21" s="4"/>
      <c r="J21" s="4"/>
      <c r="K21" s="4"/>
      <c r="L21" s="4"/>
      <c r="M21" s="4"/>
      <c r="N21" s="4"/>
      <c r="O21" s="4"/>
      <c r="P21" s="24"/>
      <c r="Q21" s="4"/>
    </row>
    <row r="22" spans="1:17" x14ac:dyDescent="0.2">
      <c r="A22" s="14"/>
      <c r="B22" s="17" t="s">
        <v>94</v>
      </c>
      <c r="C22" s="150"/>
      <c r="D22" s="150"/>
      <c r="E22" s="150"/>
      <c r="F22" s="150"/>
      <c r="G22" s="150"/>
      <c r="H22" s="150"/>
      <c r="I22" s="4"/>
      <c r="J22" s="4"/>
      <c r="K22" s="4"/>
      <c r="L22" s="4"/>
      <c r="M22" s="4"/>
      <c r="N22" s="4"/>
      <c r="O22" s="4"/>
      <c r="P22" s="24"/>
      <c r="Q22" s="4"/>
    </row>
    <row r="23" spans="1:17" x14ac:dyDescent="0.2">
      <c r="A23" s="14"/>
      <c r="B23" s="17" t="s">
        <v>69</v>
      </c>
      <c r="C23" s="150"/>
      <c r="D23" s="150"/>
      <c r="E23" s="150"/>
      <c r="F23" s="150"/>
      <c r="G23" s="150"/>
      <c r="H23" s="150"/>
      <c r="I23" s="4"/>
      <c r="J23" s="4"/>
      <c r="K23" s="4"/>
      <c r="L23" s="4"/>
      <c r="M23" s="4"/>
      <c r="N23" s="4"/>
      <c r="O23" s="4"/>
      <c r="P23" s="24"/>
      <c r="Q23" s="4"/>
    </row>
    <row r="24" spans="1:17" x14ac:dyDescent="0.2">
      <c r="A24" s="14"/>
      <c r="B24" s="39"/>
      <c r="C24" s="39"/>
      <c r="D24" s="39"/>
      <c r="E24" s="39"/>
      <c r="F24" s="39"/>
      <c r="G24" s="1"/>
      <c r="H24" s="40"/>
      <c r="I24" s="40"/>
      <c r="J24" s="40"/>
      <c r="K24" s="41"/>
      <c r="L24" s="41"/>
      <c r="M24" s="41"/>
      <c r="N24" s="8"/>
      <c r="O24" s="8"/>
      <c r="P24" s="24"/>
      <c r="Q24" s="4"/>
    </row>
    <row r="25" spans="1:17" x14ac:dyDescent="0.2">
      <c r="A25" s="42"/>
      <c r="B25" s="161" t="s">
        <v>95</v>
      </c>
      <c r="C25" s="161"/>
      <c r="D25" s="161"/>
      <c r="E25" s="40"/>
      <c r="F25" s="40"/>
      <c r="G25" s="162" t="s">
        <v>96</v>
      </c>
      <c r="H25" s="162"/>
      <c r="I25" s="162"/>
      <c r="J25" s="162"/>
      <c r="K25" s="43"/>
      <c r="L25" s="40"/>
      <c r="M25" s="40"/>
      <c r="N25" s="4"/>
      <c r="O25" s="4"/>
      <c r="P25" s="4"/>
      <c r="Q25" s="4"/>
    </row>
    <row r="26" spans="1:17" ht="15" thickBot="1" x14ac:dyDescent="0.25">
      <c r="A26" s="5"/>
      <c r="B26" s="101" t="s">
        <v>97</v>
      </c>
      <c r="C26" s="163">
        <f>I127</f>
        <v>0</v>
      </c>
      <c r="D26" s="164"/>
      <c r="E26" s="40"/>
      <c r="F26" s="40"/>
      <c r="G26" s="165" t="s">
        <v>98</v>
      </c>
      <c r="H26" s="166"/>
      <c r="I26" s="167"/>
      <c r="J26" s="102">
        <f>I125</f>
        <v>12.954866469999999</v>
      </c>
      <c r="K26" s="43"/>
      <c r="L26" s="28"/>
      <c r="M26" s="28"/>
      <c r="N26" s="22"/>
      <c r="O26" s="22"/>
      <c r="P26" s="44"/>
      <c r="Q26" s="4"/>
    </row>
    <row r="27" spans="1:17" ht="32.25" customHeight="1" thickBot="1" x14ac:dyDescent="0.25">
      <c r="A27" s="5"/>
      <c r="B27" s="154" t="s">
        <v>131</v>
      </c>
      <c r="C27" s="155"/>
      <c r="D27" s="155"/>
      <c r="E27" s="155"/>
      <c r="F27" s="155"/>
      <c r="G27" s="155"/>
      <c r="H27" s="155"/>
      <c r="I27" s="155"/>
      <c r="J27" s="155"/>
      <c r="K27" s="155"/>
      <c r="L27" s="155"/>
      <c r="M27" s="155"/>
      <c r="N27" s="155"/>
      <c r="O27" s="156"/>
      <c r="P27" s="44"/>
      <c r="Q27" s="4"/>
    </row>
    <row r="28" spans="1:17" ht="22.5" x14ac:dyDescent="0.2">
      <c r="A28" s="42" t="s">
        <v>99</v>
      </c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0"/>
      <c r="N28" s="4"/>
      <c r="O28" s="4"/>
      <c r="P28" s="4"/>
      <c r="Q28" s="4"/>
    </row>
    <row r="29" spans="1:17" x14ac:dyDescent="0.2">
      <c r="A29" s="5"/>
      <c r="B29" s="46" t="s">
        <v>100</v>
      </c>
      <c r="C29" s="5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</row>
    <row r="30" spans="1:17" x14ac:dyDescent="0.2">
      <c r="A30" s="5"/>
      <c r="B30" s="107" t="s">
        <v>139</v>
      </c>
      <c r="C30" s="108"/>
      <c r="D30" s="108"/>
      <c r="E30" s="108"/>
      <c r="F30" s="108"/>
      <c r="G30" s="108"/>
      <c r="H30" s="108"/>
      <c r="I30" s="108"/>
      <c r="J30" s="108"/>
      <c r="K30" s="108"/>
      <c r="L30" s="108"/>
      <c r="M30" s="108"/>
      <c r="N30" s="108"/>
      <c r="O30" s="109"/>
      <c r="P30" s="4"/>
      <c r="Q30" s="4"/>
    </row>
    <row r="31" spans="1:17" ht="14.25" customHeight="1" x14ac:dyDescent="0.2">
      <c r="A31" s="5"/>
      <c r="B31" s="107" t="s">
        <v>140</v>
      </c>
      <c r="C31" s="108"/>
      <c r="D31" s="108"/>
      <c r="E31" s="108"/>
      <c r="F31" s="108"/>
      <c r="G31" s="108"/>
      <c r="H31" s="108"/>
      <c r="I31" s="108"/>
      <c r="J31" s="108"/>
      <c r="K31" s="108"/>
      <c r="L31" s="108"/>
      <c r="M31" s="108"/>
      <c r="N31" s="108"/>
      <c r="O31" s="109"/>
      <c r="P31" s="4"/>
      <c r="Q31" s="4"/>
    </row>
    <row r="32" spans="1:17" ht="14.25" customHeight="1" x14ac:dyDescent="0.2">
      <c r="A32" s="5"/>
      <c r="B32" s="107" t="s">
        <v>146</v>
      </c>
      <c r="C32" s="108"/>
      <c r="D32" s="108"/>
      <c r="E32" s="108"/>
      <c r="F32" s="108"/>
      <c r="G32" s="108"/>
      <c r="H32" s="108"/>
      <c r="I32" s="108"/>
      <c r="J32" s="108"/>
      <c r="K32" s="108"/>
      <c r="L32" s="108"/>
      <c r="M32" s="108"/>
      <c r="N32" s="108"/>
      <c r="O32" s="109"/>
      <c r="P32" s="4"/>
      <c r="Q32" s="4"/>
    </row>
    <row r="33" spans="1:17" ht="14.25" customHeight="1" x14ac:dyDescent="0.2">
      <c r="A33" s="5"/>
      <c r="B33" s="107" t="s">
        <v>141</v>
      </c>
      <c r="C33" s="108"/>
      <c r="D33" s="108"/>
      <c r="E33" s="108"/>
      <c r="F33" s="108"/>
      <c r="G33" s="108"/>
      <c r="H33" s="108"/>
      <c r="I33" s="108"/>
      <c r="J33" s="108"/>
      <c r="K33" s="108"/>
      <c r="L33" s="108"/>
      <c r="M33" s="108"/>
      <c r="N33" s="108"/>
      <c r="O33" s="109"/>
      <c r="P33" s="4"/>
      <c r="Q33" s="4"/>
    </row>
    <row r="34" spans="1:17" ht="14.25" customHeight="1" x14ac:dyDescent="0.2">
      <c r="A34" s="5"/>
      <c r="B34" s="107" t="s">
        <v>142</v>
      </c>
      <c r="C34" s="108"/>
      <c r="D34" s="108"/>
      <c r="E34" s="108"/>
      <c r="F34" s="108"/>
      <c r="G34" s="108"/>
      <c r="H34" s="108"/>
      <c r="I34" s="108"/>
      <c r="J34" s="108"/>
      <c r="K34" s="108"/>
      <c r="L34" s="108"/>
      <c r="M34" s="108"/>
      <c r="N34" s="108"/>
      <c r="O34" s="109"/>
      <c r="P34" s="4"/>
      <c r="Q34" s="4"/>
    </row>
    <row r="35" spans="1:17" ht="14.25" customHeight="1" x14ac:dyDescent="0.2">
      <c r="A35" s="5"/>
      <c r="B35" s="107" t="s">
        <v>143</v>
      </c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9"/>
      <c r="P35" s="4"/>
      <c r="Q35" s="4"/>
    </row>
    <row r="36" spans="1:17" ht="14.25" customHeight="1" x14ac:dyDescent="0.2">
      <c r="A36" s="5"/>
      <c r="B36" s="107" t="s">
        <v>144</v>
      </c>
      <c r="C36" s="108"/>
      <c r="D36" s="108"/>
      <c r="E36" s="108"/>
      <c r="F36" s="108"/>
      <c r="G36" s="108"/>
      <c r="H36" s="108"/>
      <c r="I36" s="108"/>
      <c r="J36" s="108"/>
      <c r="K36" s="108"/>
      <c r="L36" s="108"/>
      <c r="M36" s="108"/>
      <c r="N36" s="108"/>
      <c r="O36" s="109"/>
      <c r="P36" s="4"/>
      <c r="Q36" s="4"/>
    </row>
    <row r="37" spans="1:17" ht="14.25" customHeight="1" x14ac:dyDescent="0.2">
      <c r="A37" s="5"/>
      <c r="B37" s="107" t="s">
        <v>145</v>
      </c>
      <c r="C37" s="108"/>
      <c r="D37" s="108"/>
      <c r="E37" s="108"/>
      <c r="F37" s="108"/>
      <c r="G37" s="108"/>
      <c r="H37" s="108"/>
      <c r="I37" s="108"/>
      <c r="J37" s="108"/>
      <c r="K37" s="108"/>
      <c r="L37" s="108"/>
      <c r="M37" s="108"/>
      <c r="N37" s="108"/>
      <c r="O37" s="109"/>
      <c r="P37" s="4"/>
      <c r="Q37" s="4"/>
    </row>
    <row r="38" spans="1:17" ht="14.25" customHeight="1" x14ac:dyDescent="0.2">
      <c r="A38" s="5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</row>
    <row r="39" spans="1:17" x14ac:dyDescent="0.2">
      <c r="A39" s="5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</row>
    <row r="40" spans="1:17" x14ac:dyDescent="0.2">
      <c r="A40" s="5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</row>
    <row r="41" spans="1:17" x14ac:dyDescent="0.2">
      <c r="A41" s="49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51"/>
      <c r="Q41" s="4"/>
    </row>
    <row r="42" spans="1:17" x14ac:dyDescent="0.2">
      <c r="A42" s="5"/>
      <c r="B42" s="48" t="s">
        <v>84</v>
      </c>
      <c r="C42" s="5"/>
      <c r="D42" s="5"/>
      <c r="E42" s="5"/>
      <c r="F42" s="5"/>
      <c r="G42" s="4"/>
      <c r="H42" s="50"/>
      <c r="I42" s="50"/>
      <c r="J42" s="50"/>
      <c r="K42" s="22"/>
      <c r="L42" s="22"/>
      <c r="M42" s="22"/>
      <c r="N42" s="22"/>
      <c r="O42" s="22"/>
      <c r="P42" s="4"/>
      <c r="Q42" s="4"/>
    </row>
    <row r="43" spans="1:17" x14ac:dyDescent="0.2">
      <c r="A43" s="5"/>
      <c r="B43" s="110" t="s">
        <v>9</v>
      </c>
      <c r="C43" s="110"/>
      <c r="D43" s="110"/>
      <c r="E43" s="110"/>
      <c r="F43" s="110"/>
      <c r="G43" s="110"/>
      <c r="H43" s="110"/>
      <c r="I43" s="110"/>
      <c r="J43" s="110"/>
      <c r="K43" s="110"/>
      <c r="L43" s="110"/>
      <c r="M43" s="110"/>
      <c r="N43" s="110"/>
      <c r="O43" s="110"/>
      <c r="P43" s="4"/>
      <c r="Q43" s="4"/>
    </row>
    <row r="44" spans="1:17" ht="24.75" customHeight="1" x14ac:dyDescent="0.2">
      <c r="A44" s="5"/>
      <c r="B44" s="110" t="s">
        <v>10</v>
      </c>
      <c r="C44" s="110"/>
      <c r="D44" s="110"/>
      <c r="E44" s="110"/>
      <c r="F44" s="110"/>
      <c r="G44" s="110"/>
      <c r="H44" s="110"/>
      <c r="I44" s="110"/>
      <c r="J44" s="110"/>
      <c r="K44" s="110"/>
      <c r="L44" s="110"/>
      <c r="M44" s="110"/>
      <c r="N44" s="110"/>
      <c r="O44" s="110"/>
      <c r="P44" s="4"/>
      <c r="Q44" s="4"/>
    </row>
    <row r="45" spans="1:17" x14ac:dyDescent="0.2">
      <c r="A45" s="5"/>
      <c r="B45" s="110" t="s">
        <v>133</v>
      </c>
      <c r="C45" s="110"/>
      <c r="D45" s="110"/>
      <c r="E45" s="110"/>
      <c r="F45" s="110"/>
      <c r="G45" s="110"/>
      <c r="H45" s="110"/>
      <c r="I45" s="110"/>
      <c r="J45" s="110"/>
      <c r="K45" s="110"/>
      <c r="L45" s="110"/>
      <c r="M45" s="110"/>
      <c r="N45" s="110"/>
      <c r="O45" s="110"/>
      <c r="P45" s="4"/>
      <c r="Q45" s="4"/>
    </row>
    <row r="46" spans="1:17" x14ac:dyDescent="0.2">
      <c r="A46" s="52"/>
      <c r="B46" s="110" t="s">
        <v>46</v>
      </c>
      <c r="C46" s="110"/>
      <c r="D46" s="110"/>
      <c r="E46" s="110"/>
      <c r="F46" s="110"/>
      <c r="G46" s="110"/>
      <c r="H46" s="110"/>
      <c r="I46" s="110"/>
      <c r="J46" s="110"/>
      <c r="K46" s="110"/>
      <c r="L46" s="110"/>
      <c r="M46" s="110"/>
      <c r="N46" s="110"/>
      <c r="O46" s="110"/>
      <c r="P46" s="4"/>
      <c r="Q46" s="4"/>
    </row>
    <row r="47" spans="1:17" x14ac:dyDescent="0.2">
      <c r="A47" s="5"/>
      <c r="B47" s="110" t="s">
        <v>128</v>
      </c>
      <c r="C47" s="110"/>
      <c r="D47" s="110"/>
      <c r="E47" s="110"/>
      <c r="F47" s="110"/>
      <c r="G47" s="110"/>
      <c r="H47" s="110"/>
      <c r="I47" s="110"/>
      <c r="J47" s="110"/>
      <c r="K47" s="110"/>
      <c r="L47" s="110"/>
      <c r="M47" s="110"/>
      <c r="N47" s="110"/>
      <c r="O47" s="110"/>
      <c r="P47" s="4"/>
      <c r="Q47" s="4"/>
    </row>
    <row r="48" spans="1:17" x14ac:dyDescent="0.2">
      <c r="A48" s="5"/>
      <c r="B48" s="47"/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"/>
      <c r="Q48" s="4"/>
    </row>
    <row r="49" spans="1:17" ht="3.75" customHeight="1" x14ac:dyDescent="0.2">
      <c r="A49" s="5"/>
      <c r="B49" s="47"/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"/>
      <c r="Q49" s="4"/>
    </row>
    <row r="50" spans="1:17" ht="35.25" customHeight="1" x14ac:dyDescent="0.2">
      <c r="A50" s="14"/>
      <c r="B50" s="114"/>
      <c r="C50" s="114"/>
      <c r="D50" s="114"/>
      <c r="E50" s="53"/>
      <c r="F50" s="53"/>
      <c r="G50" s="3"/>
      <c r="H50" s="115" t="s">
        <v>101</v>
      </c>
      <c r="I50" s="116"/>
      <c r="J50" s="54" t="s">
        <v>102</v>
      </c>
      <c r="K50" s="55" t="s">
        <v>103</v>
      </c>
      <c r="L50" s="56" t="s">
        <v>104</v>
      </c>
      <c r="M50" s="55" t="s">
        <v>105</v>
      </c>
      <c r="N50" s="55" t="s">
        <v>105</v>
      </c>
      <c r="O50" s="55" t="s">
        <v>103</v>
      </c>
      <c r="P50" s="56" t="s">
        <v>104</v>
      </c>
      <c r="Q50" s="56" t="s">
        <v>104</v>
      </c>
    </row>
    <row r="51" spans="1:17" x14ac:dyDescent="0.2">
      <c r="A51" s="14"/>
      <c r="B51" s="114"/>
      <c r="C51" s="114"/>
      <c r="D51" s="114"/>
      <c r="E51" s="53"/>
      <c r="F51" s="53"/>
      <c r="G51" s="3"/>
      <c r="H51" s="117" t="s">
        <v>106</v>
      </c>
      <c r="I51" s="116"/>
      <c r="J51" s="57" t="s">
        <v>107</v>
      </c>
      <c r="K51" s="57" t="s">
        <v>107</v>
      </c>
      <c r="L51" s="57" t="s">
        <v>108</v>
      </c>
      <c r="M51" s="57" t="s">
        <v>109</v>
      </c>
      <c r="N51" s="57" t="s">
        <v>109</v>
      </c>
      <c r="O51" s="57" t="s">
        <v>109</v>
      </c>
      <c r="P51" s="57" t="s">
        <v>110</v>
      </c>
      <c r="Q51" s="57" t="s">
        <v>110</v>
      </c>
    </row>
    <row r="52" spans="1:17" x14ac:dyDescent="0.2">
      <c r="A52" s="14"/>
      <c r="B52" s="114"/>
      <c r="C52" s="114"/>
      <c r="D52" s="114"/>
      <c r="E52" s="114"/>
      <c r="F52" s="114"/>
      <c r="G52" s="58"/>
      <c r="H52" s="115" t="s">
        <v>111</v>
      </c>
      <c r="I52" s="116"/>
      <c r="J52" s="57" t="s">
        <v>112</v>
      </c>
      <c r="K52" s="57" t="s">
        <v>112</v>
      </c>
      <c r="L52" s="57" t="s">
        <v>112</v>
      </c>
      <c r="M52" s="57" t="s">
        <v>112</v>
      </c>
      <c r="N52" s="57" t="s">
        <v>113</v>
      </c>
      <c r="O52" s="57" t="s">
        <v>112</v>
      </c>
      <c r="P52" s="57" t="s">
        <v>112</v>
      </c>
      <c r="Q52" s="57" t="s">
        <v>113</v>
      </c>
    </row>
    <row r="53" spans="1:17" ht="24" customHeight="1" x14ac:dyDescent="0.2">
      <c r="A53" s="118" t="s">
        <v>114</v>
      </c>
      <c r="B53" s="118"/>
      <c r="C53" s="118"/>
      <c r="D53" s="118"/>
      <c r="E53" s="118"/>
      <c r="F53" s="118"/>
      <c r="G53" s="118"/>
      <c r="H53" s="119" t="s">
        <v>115</v>
      </c>
      <c r="I53" s="120"/>
      <c r="J53" s="59">
        <v>3000</v>
      </c>
      <c r="K53" s="59">
        <v>14000</v>
      </c>
      <c r="L53" s="59">
        <v>130000</v>
      </c>
      <c r="M53" s="59">
        <v>63000</v>
      </c>
      <c r="N53" s="59">
        <v>47000</v>
      </c>
      <c r="O53" s="59">
        <v>5500</v>
      </c>
      <c r="P53" s="59">
        <v>600000</v>
      </c>
      <c r="Q53" s="59">
        <v>900000</v>
      </c>
    </row>
    <row r="54" spans="1:17" ht="22.5" x14ac:dyDescent="0.2">
      <c r="A54" s="60" t="s">
        <v>11</v>
      </c>
      <c r="B54" s="118" t="s">
        <v>116</v>
      </c>
      <c r="C54" s="118"/>
      <c r="D54" s="118"/>
      <c r="E54" s="118"/>
      <c r="F54" s="118"/>
      <c r="G54" s="118"/>
      <c r="H54" s="60" t="s">
        <v>18</v>
      </c>
      <c r="I54" s="61" t="s">
        <v>117</v>
      </c>
      <c r="J54" s="60" t="s">
        <v>13</v>
      </c>
      <c r="K54" s="60" t="s">
        <v>14</v>
      </c>
      <c r="L54" s="60" t="s">
        <v>15</v>
      </c>
      <c r="M54" s="60" t="s">
        <v>16</v>
      </c>
      <c r="N54" s="60" t="s">
        <v>17</v>
      </c>
      <c r="O54" s="60" t="s">
        <v>22</v>
      </c>
      <c r="P54" s="60" t="s">
        <v>118</v>
      </c>
      <c r="Q54" s="60" t="s">
        <v>119</v>
      </c>
    </row>
    <row r="55" spans="1:17" x14ac:dyDescent="0.2">
      <c r="A55" s="62">
        <v>1</v>
      </c>
      <c r="B55" s="111" t="s">
        <v>27</v>
      </c>
      <c r="C55" s="112"/>
      <c r="D55" s="112"/>
      <c r="E55" s="112"/>
      <c r="F55" s="112"/>
      <c r="G55" s="113"/>
      <c r="H55" s="104"/>
      <c r="I55" s="97">
        <v>0.87</v>
      </c>
      <c r="J55" s="98">
        <f>H55</f>
        <v>0</v>
      </c>
      <c r="K55" s="98">
        <f>H55</f>
        <v>0</v>
      </c>
      <c r="L55" s="98">
        <f>H55</f>
        <v>0</v>
      </c>
      <c r="M55" s="98">
        <f>H55</f>
        <v>0</v>
      </c>
      <c r="N55" s="98">
        <f>H55</f>
        <v>0</v>
      </c>
      <c r="O55" s="98">
        <f>H55</f>
        <v>0</v>
      </c>
      <c r="P55" s="98">
        <f>H55</f>
        <v>0</v>
      </c>
      <c r="Q55" s="98">
        <f>H55</f>
        <v>0</v>
      </c>
    </row>
    <row r="56" spans="1:17" ht="24" customHeight="1" x14ac:dyDescent="0.2">
      <c r="A56" s="62">
        <v>2</v>
      </c>
      <c r="B56" s="106" t="s">
        <v>28</v>
      </c>
      <c r="C56" s="106"/>
      <c r="D56" s="106"/>
      <c r="E56" s="106"/>
      <c r="F56" s="106"/>
      <c r="G56" s="106"/>
      <c r="H56" s="104"/>
      <c r="I56" s="97">
        <v>0.79</v>
      </c>
      <c r="J56" s="99"/>
      <c r="K56" s="99"/>
      <c r="L56" s="99"/>
      <c r="M56" s="99"/>
      <c r="N56" s="99"/>
      <c r="O56" s="99"/>
      <c r="P56" s="99"/>
      <c r="Q56" s="103"/>
    </row>
    <row r="57" spans="1:17" x14ac:dyDescent="0.2">
      <c r="A57" s="62">
        <v>3</v>
      </c>
      <c r="B57" s="106" t="s">
        <v>29</v>
      </c>
      <c r="C57" s="106"/>
      <c r="D57" s="106"/>
      <c r="E57" s="106"/>
      <c r="F57" s="106"/>
      <c r="G57" s="106"/>
      <c r="H57" s="104"/>
      <c r="I57" s="97">
        <v>0.9</v>
      </c>
      <c r="J57" s="99"/>
      <c r="K57" s="99"/>
      <c r="L57" s="99"/>
      <c r="M57" s="99"/>
      <c r="N57" s="99"/>
      <c r="O57" s="99"/>
      <c r="P57" s="103"/>
      <c r="Q57" s="103"/>
    </row>
    <row r="58" spans="1:17" x14ac:dyDescent="0.2">
      <c r="A58" s="62">
        <v>4</v>
      </c>
      <c r="B58" s="106" t="s">
        <v>30</v>
      </c>
      <c r="C58" s="106"/>
      <c r="D58" s="106"/>
      <c r="E58" s="106"/>
      <c r="F58" s="106"/>
      <c r="G58" s="106"/>
      <c r="H58" s="104"/>
      <c r="I58" s="97">
        <v>0.79</v>
      </c>
      <c r="J58" s="99"/>
      <c r="K58" s="99"/>
      <c r="L58" s="99"/>
      <c r="M58" s="99"/>
      <c r="N58" s="99"/>
      <c r="O58" s="99"/>
      <c r="P58" s="103"/>
      <c r="Q58" s="103"/>
    </row>
    <row r="59" spans="1:17" x14ac:dyDescent="0.2">
      <c r="A59" s="62">
        <v>5</v>
      </c>
      <c r="B59" s="106" t="s">
        <v>2</v>
      </c>
      <c r="C59" s="106"/>
      <c r="D59" s="106"/>
      <c r="E59" s="106"/>
      <c r="F59" s="106"/>
      <c r="G59" s="106"/>
      <c r="H59" s="104"/>
      <c r="I59" s="97">
        <v>0.64</v>
      </c>
      <c r="J59" s="98">
        <f>H59</f>
        <v>0</v>
      </c>
      <c r="K59" s="99"/>
      <c r="L59" s="99"/>
      <c r="M59" s="98">
        <f>H59</f>
        <v>0</v>
      </c>
      <c r="N59" s="98">
        <f>H59</f>
        <v>0</v>
      </c>
      <c r="O59" s="99"/>
      <c r="P59" s="103"/>
      <c r="Q59" s="103"/>
    </row>
    <row r="60" spans="1:17" x14ac:dyDescent="0.2">
      <c r="A60" s="62">
        <v>6</v>
      </c>
      <c r="B60" s="106" t="s">
        <v>0</v>
      </c>
      <c r="C60" s="106"/>
      <c r="D60" s="106"/>
      <c r="E60" s="106"/>
      <c r="F60" s="106"/>
      <c r="G60" s="106"/>
      <c r="H60" s="104"/>
      <c r="I60" s="97">
        <v>0.66</v>
      </c>
      <c r="J60" s="98"/>
      <c r="K60" s="98">
        <f>H60</f>
        <v>0</v>
      </c>
      <c r="L60" s="98">
        <f>H60</f>
        <v>0</v>
      </c>
      <c r="M60" s="98"/>
      <c r="N60" s="98"/>
      <c r="O60" s="98">
        <f>H60</f>
        <v>0</v>
      </c>
      <c r="P60" s="98">
        <f>H60</f>
        <v>0</v>
      </c>
      <c r="Q60" s="98">
        <f>H60</f>
        <v>0</v>
      </c>
    </row>
    <row r="61" spans="1:17" x14ac:dyDescent="0.2">
      <c r="A61" s="62">
        <v>7</v>
      </c>
      <c r="B61" s="106" t="s">
        <v>1</v>
      </c>
      <c r="C61" s="106"/>
      <c r="D61" s="106"/>
      <c r="E61" s="106"/>
      <c r="F61" s="106"/>
      <c r="G61" s="106"/>
      <c r="H61" s="104"/>
      <c r="I61" s="97">
        <v>0.66</v>
      </c>
      <c r="J61" s="98"/>
      <c r="K61" s="98"/>
      <c r="L61" s="98">
        <f>H61</f>
        <v>0</v>
      </c>
      <c r="M61" s="98"/>
      <c r="N61" s="98"/>
      <c r="O61" s="98"/>
      <c r="P61" s="98">
        <f>H61</f>
        <v>0</v>
      </c>
      <c r="Q61" s="98">
        <f>H61</f>
        <v>0</v>
      </c>
    </row>
    <row r="62" spans="1:17" x14ac:dyDescent="0.2">
      <c r="A62" s="62">
        <v>8</v>
      </c>
      <c r="B62" s="106" t="s">
        <v>3</v>
      </c>
      <c r="C62" s="106"/>
      <c r="D62" s="106"/>
      <c r="E62" s="106"/>
      <c r="F62" s="106"/>
      <c r="G62" s="106"/>
      <c r="H62" s="104"/>
      <c r="I62" s="97">
        <v>0.19</v>
      </c>
      <c r="J62" s="99"/>
      <c r="K62" s="98">
        <f>H62</f>
        <v>0</v>
      </c>
      <c r="L62" s="100"/>
      <c r="M62" s="98">
        <f>H62</f>
        <v>0</v>
      </c>
      <c r="N62" s="98">
        <f>H62</f>
        <v>0</v>
      </c>
      <c r="O62" s="98">
        <f>H62</f>
        <v>0</v>
      </c>
      <c r="P62" s="100"/>
      <c r="Q62" s="100"/>
    </row>
    <row r="63" spans="1:17" x14ac:dyDescent="0.2">
      <c r="A63" s="62">
        <v>9</v>
      </c>
      <c r="B63" s="106" t="s">
        <v>12</v>
      </c>
      <c r="C63" s="106"/>
      <c r="D63" s="106"/>
      <c r="E63" s="106"/>
      <c r="F63" s="106"/>
      <c r="G63" s="106"/>
      <c r="H63" s="104"/>
      <c r="I63" s="97">
        <v>0.24</v>
      </c>
      <c r="J63" s="99"/>
      <c r="K63" s="98"/>
      <c r="L63" s="98">
        <f>H63</f>
        <v>0</v>
      </c>
      <c r="M63" s="98"/>
      <c r="N63" s="98"/>
      <c r="O63" s="98"/>
      <c r="P63" s="98">
        <f>H63</f>
        <v>0</v>
      </c>
      <c r="Q63" s="98">
        <f>H63</f>
        <v>0</v>
      </c>
    </row>
    <row r="64" spans="1:17" x14ac:dyDescent="0.2">
      <c r="A64" s="62">
        <v>10</v>
      </c>
      <c r="B64" s="106" t="s">
        <v>25</v>
      </c>
      <c r="C64" s="106"/>
      <c r="D64" s="106"/>
      <c r="E64" s="106"/>
      <c r="F64" s="106"/>
      <c r="G64" s="106"/>
      <c r="H64" s="104"/>
      <c r="I64" s="97">
        <v>0.44</v>
      </c>
      <c r="J64" s="99"/>
      <c r="K64" s="100"/>
      <c r="L64" s="98">
        <f>H64</f>
        <v>0</v>
      </c>
      <c r="M64" s="100"/>
      <c r="N64" s="100"/>
      <c r="O64" s="98">
        <f>H64</f>
        <v>0</v>
      </c>
      <c r="P64" s="98">
        <f>H64</f>
        <v>0</v>
      </c>
      <c r="Q64" s="98">
        <f>H64</f>
        <v>0</v>
      </c>
    </row>
    <row r="65" spans="1:17" x14ac:dyDescent="0.2">
      <c r="A65" s="62">
        <v>11</v>
      </c>
      <c r="B65" s="106" t="s">
        <v>26</v>
      </c>
      <c r="C65" s="106"/>
      <c r="D65" s="106"/>
      <c r="E65" s="106"/>
      <c r="F65" s="106"/>
      <c r="G65" s="106"/>
      <c r="H65" s="104"/>
      <c r="I65" s="97">
        <v>0.2</v>
      </c>
      <c r="J65" s="99"/>
      <c r="K65" s="99"/>
      <c r="L65" s="98"/>
      <c r="M65" s="98">
        <f>H65</f>
        <v>0</v>
      </c>
      <c r="N65" s="98">
        <f>H65</f>
        <v>0</v>
      </c>
      <c r="O65" s="98"/>
      <c r="P65" s="100"/>
      <c r="Q65" s="100"/>
    </row>
    <row r="66" spans="1:17" x14ac:dyDescent="0.2">
      <c r="A66" s="62">
        <v>12</v>
      </c>
      <c r="B66" s="106" t="s">
        <v>23</v>
      </c>
      <c r="C66" s="106"/>
      <c r="D66" s="106"/>
      <c r="E66" s="106"/>
      <c r="F66" s="106"/>
      <c r="G66" s="106"/>
      <c r="H66" s="104"/>
      <c r="I66" s="97">
        <v>0.25</v>
      </c>
      <c r="J66" s="98">
        <f>H66</f>
        <v>0</v>
      </c>
      <c r="K66" s="98">
        <f>H66</f>
        <v>0</v>
      </c>
      <c r="L66" s="98">
        <f>H66</f>
        <v>0</v>
      </c>
      <c r="M66" s="98">
        <f>H66</f>
        <v>0</v>
      </c>
      <c r="N66" s="98">
        <f>H66</f>
        <v>0</v>
      </c>
      <c r="O66" s="98">
        <f>H66</f>
        <v>0</v>
      </c>
      <c r="P66" s="98">
        <f>H66</f>
        <v>0</v>
      </c>
      <c r="Q66" s="98">
        <f>H66</f>
        <v>0</v>
      </c>
    </row>
    <row r="67" spans="1:17" x14ac:dyDescent="0.2">
      <c r="A67" s="62">
        <v>13</v>
      </c>
      <c r="B67" s="106" t="s">
        <v>24</v>
      </c>
      <c r="C67" s="106"/>
      <c r="D67" s="106"/>
      <c r="E67" s="106"/>
      <c r="F67" s="106"/>
      <c r="G67" s="106"/>
      <c r="H67" s="104"/>
      <c r="I67" s="97">
        <v>0.15</v>
      </c>
      <c r="J67" s="98">
        <f>H67</f>
        <v>0</v>
      </c>
      <c r="K67" s="98">
        <f>H67</f>
        <v>0</v>
      </c>
      <c r="L67" s="98">
        <f>H67</f>
        <v>0</v>
      </c>
      <c r="M67" s="98">
        <f>H67</f>
        <v>0</v>
      </c>
      <c r="N67" s="98">
        <f>H67</f>
        <v>0</v>
      </c>
      <c r="O67" s="98">
        <f>H67</f>
        <v>0</v>
      </c>
      <c r="P67" s="98">
        <f>H67</f>
        <v>0</v>
      </c>
      <c r="Q67" s="98">
        <f>H67</f>
        <v>0</v>
      </c>
    </row>
    <row r="68" spans="1:17" x14ac:dyDescent="0.2">
      <c r="A68" s="62">
        <v>14</v>
      </c>
      <c r="B68" s="106" t="s">
        <v>40</v>
      </c>
      <c r="C68" s="106"/>
      <c r="D68" s="106"/>
      <c r="E68" s="106"/>
      <c r="F68" s="106"/>
      <c r="G68" s="106"/>
      <c r="H68" s="104"/>
      <c r="I68" s="97">
        <v>0.1</v>
      </c>
      <c r="J68" s="98">
        <f>H68</f>
        <v>0</v>
      </c>
      <c r="K68" s="98">
        <f>H68</f>
        <v>0</v>
      </c>
      <c r="L68" s="98">
        <f>H68</f>
        <v>0</v>
      </c>
      <c r="M68" s="98">
        <f>H68</f>
        <v>0</v>
      </c>
      <c r="N68" s="98">
        <f>H68</f>
        <v>0</v>
      </c>
      <c r="O68" s="98">
        <f>H68</f>
        <v>0</v>
      </c>
      <c r="P68" s="98">
        <f>H68</f>
        <v>0</v>
      </c>
      <c r="Q68" s="98">
        <f>H68</f>
        <v>0</v>
      </c>
    </row>
    <row r="69" spans="1:17" ht="21.75" customHeight="1" x14ac:dyDescent="0.2">
      <c r="A69" s="62">
        <v>15</v>
      </c>
      <c r="B69" s="106" t="s">
        <v>47</v>
      </c>
      <c r="C69" s="106"/>
      <c r="D69" s="106"/>
      <c r="E69" s="106"/>
      <c r="F69" s="106"/>
      <c r="G69" s="106"/>
      <c r="H69" s="104"/>
      <c r="I69" s="97">
        <v>0.21</v>
      </c>
      <c r="J69" s="99"/>
      <c r="K69" s="99"/>
      <c r="L69" s="99"/>
      <c r="M69" s="99"/>
      <c r="N69" s="99"/>
      <c r="O69" s="99"/>
      <c r="P69" s="100"/>
      <c r="Q69" s="100"/>
    </row>
    <row r="70" spans="1:17" x14ac:dyDescent="0.2">
      <c r="A70" s="62">
        <v>16</v>
      </c>
      <c r="B70" s="106" t="s">
        <v>41</v>
      </c>
      <c r="C70" s="106"/>
      <c r="D70" s="106"/>
      <c r="E70" s="106"/>
      <c r="F70" s="106"/>
      <c r="G70" s="106"/>
      <c r="H70" s="104"/>
      <c r="I70" s="97">
        <v>3.33</v>
      </c>
      <c r="J70" s="99"/>
      <c r="K70" s="99"/>
      <c r="L70" s="98"/>
      <c r="M70" s="98">
        <f>H70</f>
        <v>0</v>
      </c>
      <c r="N70" s="98">
        <f>H70</f>
        <v>0</v>
      </c>
      <c r="O70" s="98"/>
      <c r="P70" s="100"/>
      <c r="Q70" s="100"/>
    </row>
    <row r="71" spans="1:17" x14ac:dyDescent="0.2">
      <c r="A71" s="62">
        <v>17</v>
      </c>
      <c r="B71" s="106" t="s">
        <v>42</v>
      </c>
      <c r="C71" s="106"/>
      <c r="D71" s="106"/>
      <c r="E71" s="106"/>
      <c r="F71" s="106"/>
      <c r="G71" s="106"/>
      <c r="H71" s="104"/>
      <c r="I71" s="97">
        <v>3.32</v>
      </c>
      <c r="J71" s="99"/>
      <c r="K71" s="99"/>
      <c r="L71" s="99"/>
      <c r="M71" s="99"/>
      <c r="N71" s="99"/>
      <c r="O71" s="99"/>
      <c r="P71" s="100"/>
      <c r="Q71" s="100"/>
    </row>
    <row r="72" spans="1:17" x14ac:dyDescent="0.2">
      <c r="A72" s="62">
        <v>18</v>
      </c>
      <c r="B72" s="106" t="s">
        <v>43</v>
      </c>
      <c r="C72" s="106"/>
      <c r="D72" s="106"/>
      <c r="E72" s="106"/>
      <c r="F72" s="106"/>
      <c r="G72" s="106"/>
      <c r="H72" s="104"/>
      <c r="I72" s="97">
        <v>3.33</v>
      </c>
      <c r="J72" s="99"/>
      <c r="K72" s="99"/>
      <c r="L72" s="99"/>
      <c r="M72" s="99"/>
      <c r="N72" s="99"/>
      <c r="O72" s="99"/>
      <c r="P72" s="100"/>
      <c r="Q72" s="100"/>
    </row>
    <row r="73" spans="1:17" x14ac:dyDescent="0.2">
      <c r="A73" s="62">
        <v>19</v>
      </c>
      <c r="B73" s="106" t="s">
        <v>44</v>
      </c>
      <c r="C73" s="106"/>
      <c r="D73" s="106"/>
      <c r="E73" s="106"/>
      <c r="F73" s="106"/>
      <c r="G73" s="106"/>
      <c r="H73" s="104"/>
      <c r="I73" s="97">
        <v>4.24</v>
      </c>
      <c r="J73" s="99"/>
      <c r="K73" s="99"/>
      <c r="L73" s="99"/>
      <c r="M73" s="99"/>
      <c r="N73" s="99"/>
      <c r="O73" s="99"/>
      <c r="P73" s="100"/>
      <c r="Q73" s="100"/>
    </row>
    <row r="74" spans="1:17" x14ac:dyDescent="0.2">
      <c r="A74" s="62">
        <v>20</v>
      </c>
      <c r="B74" s="106" t="s">
        <v>39</v>
      </c>
      <c r="C74" s="106"/>
      <c r="D74" s="106"/>
      <c r="E74" s="106"/>
      <c r="F74" s="106"/>
      <c r="G74" s="106"/>
      <c r="H74" s="104"/>
      <c r="I74" s="97">
        <v>0.46</v>
      </c>
      <c r="J74" s="99"/>
      <c r="K74" s="99"/>
      <c r="L74" s="99"/>
      <c r="M74" s="99"/>
      <c r="N74" s="99"/>
      <c r="O74" s="99"/>
      <c r="P74" s="98">
        <f>H74</f>
        <v>0</v>
      </c>
      <c r="Q74" s="98">
        <f>H74</f>
        <v>0</v>
      </c>
    </row>
    <row r="75" spans="1:17" x14ac:dyDescent="0.2">
      <c r="A75" s="62">
        <v>21</v>
      </c>
      <c r="B75" s="106" t="s">
        <v>20</v>
      </c>
      <c r="C75" s="106"/>
      <c r="D75" s="106"/>
      <c r="E75" s="106"/>
      <c r="F75" s="106"/>
      <c r="G75" s="106"/>
      <c r="H75" s="104"/>
      <c r="I75" s="97">
        <v>0.06</v>
      </c>
      <c r="J75" s="99"/>
      <c r="K75" s="99"/>
      <c r="L75" s="99"/>
      <c r="M75" s="99"/>
      <c r="N75" s="99"/>
      <c r="O75" s="99"/>
      <c r="P75" s="100"/>
      <c r="Q75" s="98">
        <f>H75</f>
        <v>0</v>
      </c>
    </row>
    <row r="76" spans="1:17" x14ac:dyDescent="0.2">
      <c r="A76" s="62">
        <v>22</v>
      </c>
      <c r="B76" s="106" t="s">
        <v>21</v>
      </c>
      <c r="C76" s="106"/>
      <c r="D76" s="106"/>
      <c r="E76" s="106"/>
      <c r="F76" s="106"/>
      <c r="G76" s="106"/>
      <c r="H76" s="104"/>
      <c r="I76" s="97">
        <v>0.08</v>
      </c>
      <c r="J76" s="99"/>
      <c r="K76" s="99"/>
      <c r="L76" s="99"/>
      <c r="M76" s="99"/>
      <c r="N76" s="99"/>
      <c r="O76" s="99"/>
      <c r="P76" s="100"/>
      <c r="Q76" s="100"/>
    </row>
    <row r="77" spans="1:17" x14ac:dyDescent="0.2">
      <c r="A77" s="62">
        <v>23</v>
      </c>
      <c r="B77" s="106" t="s">
        <v>66</v>
      </c>
      <c r="C77" s="106"/>
      <c r="D77" s="106"/>
      <c r="E77" s="106"/>
      <c r="F77" s="106"/>
      <c r="G77" s="106"/>
      <c r="H77" s="104"/>
      <c r="I77" s="97">
        <v>0.28000000000000003</v>
      </c>
      <c r="J77" s="99"/>
      <c r="K77" s="99"/>
      <c r="L77" s="99"/>
      <c r="M77" s="99"/>
      <c r="N77" s="99"/>
      <c r="O77" s="99"/>
      <c r="P77" s="100"/>
      <c r="Q77" s="100"/>
    </row>
    <row r="78" spans="1:17" x14ac:dyDescent="0.2">
      <c r="A78" s="62">
        <v>24</v>
      </c>
      <c r="B78" s="106" t="s">
        <v>65</v>
      </c>
      <c r="C78" s="106"/>
      <c r="D78" s="106"/>
      <c r="E78" s="106"/>
      <c r="F78" s="106"/>
      <c r="G78" s="106"/>
      <c r="H78" s="104"/>
      <c r="I78" s="97">
        <v>0.46</v>
      </c>
      <c r="J78" s="99"/>
      <c r="K78" s="99"/>
      <c r="L78" s="99"/>
      <c r="M78" s="99"/>
      <c r="N78" s="98">
        <f>H78</f>
        <v>0</v>
      </c>
      <c r="O78" s="98"/>
      <c r="P78" s="100"/>
      <c r="Q78" s="98">
        <f>H78</f>
        <v>0</v>
      </c>
    </row>
    <row r="79" spans="1:17" ht="26.25" customHeight="1" x14ac:dyDescent="0.2">
      <c r="A79" s="62">
        <v>25</v>
      </c>
      <c r="B79" s="106" t="s">
        <v>64</v>
      </c>
      <c r="C79" s="106"/>
      <c r="D79" s="106"/>
      <c r="E79" s="106"/>
      <c r="F79" s="106"/>
      <c r="G79" s="106"/>
      <c r="H79" s="104"/>
      <c r="I79" s="97">
        <v>0.32</v>
      </c>
      <c r="J79" s="99"/>
      <c r="K79" s="99"/>
      <c r="L79" s="99"/>
      <c r="M79" s="99"/>
      <c r="N79" s="99"/>
      <c r="O79" s="98"/>
      <c r="P79" s="100"/>
      <c r="Q79" s="100"/>
    </row>
    <row r="80" spans="1:17" x14ac:dyDescent="0.2">
      <c r="A80" s="62">
        <v>26</v>
      </c>
      <c r="B80" s="106" t="s">
        <v>63</v>
      </c>
      <c r="C80" s="106"/>
      <c r="D80" s="106"/>
      <c r="E80" s="106"/>
      <c r="F80" s="106"/>
      <c r="G80" s="106"/>
      <c r="H80" s="104"/>
      <c r="I80" s="97">
        <v>0.27</v>
      </c>
      <c r="J80" s="99"/>
      <c r="K80" s="99"/>
      <c r="L80" s="99"/>
      <c r="M80" s="99"/>
      <c r="N80" s="99"/>
      <c r="O80" s="99"/>
      <c r="P80" s="100"/>
      <c r="Q80" s="100"/>
    </row>
    <row r="81" spans="1:17" x14ac:dyDescent="0.2">
      <c r="A81" s="62">
        <v>27</v>
      </c>
      <c r="B81" s="106" t="s">
        <v>62</v>
      </c>
      <c r="C81" s="106"/>
      <c r="D81" s="106"/>
      <c r="E81" s="106"/>
      <c r="F81" s="106"/>
      <c r="G81" s="106"/>
      <c r="H81" s="104"/>
      <c r="I81" s="97">
        <v>0.42</v>
      </c>
      <c r="J81" s="99"/>
      <c r="K81" s="99"/>
      <c r="L81" s="99"/>
      <c r="M81" s="99"/>
      <c r="N81" s="99"/>
      <c r="O81" s="99"/>
      <c r="P81" s="100"/>
      <c r="Q81" s="100"/>
    </row>
    <row r="82" spans="1:17" x14ac:dyDescent="0.2">
      <c r="A82" s="62">
        <v>28</v>
      </c>
      <c r="B82" s="106" t="s">
        <v>61</v>
      </c>
      <c r="C82" s="106"/>
      <c r="D82" s="106"/>
      <c r="E82" s="106"/>
      <c r="F82" s="106"/>
      <c r="G82" s="106"/>
      <c r="H82" s="104"/>
      <c r="I82" s="97">
        <v>0.25</v>
      </c>
      <c r="J82" s="99"/>
      <c r="K82" s="99"/>
      <c r="L82" s="99"/>
      <c r="M82" s="99"/>
      <c r="N82" s="99"/>
      <c r="O82" s="99"/>
      <c r="P82" s="100"/>
      <c r="Q82" s="100"/>
    </row>
    <row r="83" spans="1:17" x14ac:dyDescent="0.2">
      <c r="A83" s="62">
        <v>29</v>
      </c>
      <c r="B83" s="106" t="s">
        <v>60</v>
      </c>
      <c r="C83" s="106"/>
      <c r="D83" s="106"/>
      <c r="E83" s="106"/>
      <c r="F83" s="106"/>
      <c r="G83" s="106"/>
      <c r="H83" s="104"/>
      <c r="I83" s="97">
        <v>0.39</v>
      </c>
      <c r="J83" s="99"/>
      <c r="K83" s="99"/>
      <c r="L83" s="99"/>
      <c r="M83" s="99"/>
      <c r="N83" s="99"/>
      <c r="O83" s="99"/>
      <c r="P83" s="100"/>
      <c r="Q83" s="100"/>
    </row>
    <row r="84" spans="1:17" x14ac:dyDescent="0.2">
      <c r="A84" s="62">
        <v>30</v>
      </c>
      <c r="B84" s="106" t="s">
        <v>49</v>
      </c>
      <c r="C84" s="106"/>
      <c r="D84" s="106"/>
      <c r="E84" s="106"/>
      <c r="F84" s="106"/>
      <c r="G84" s="106"/>
      <c r="H84" s="104"/>
      <c r="I84" s="97">
        <v>0.21</v>
      </c>
      <c r="J84" s="99"/>
      <c r="K84" s="99"/>
      <c r="L84" s="99"/>
      <c r="M84" s="99"/>
      <c r="N84" s="99"/>
      <c r="O84" s="99"/>
      <c r="P84" s="100"/>
      <c r="Q84" s="100"/>
    </row>
    <row r="85" spans="1:17" x14ac:dyDescent="0.2">
      <c r="A85" s="62">
        <v>31</v>
      </c>
      <c r="B85" s="106" t="s">
        <v>50</v>
      </c>
      <c r="C85" s="106"/>
      <c r="D85" s="106"/>
      <c r="E85" s="106"/>
      <c r="F85" s="106"/>
      <c r="G85" s="106"/>
      <c r="H85" s="104"/>
      <c r="I85" s="97">
        <v>0.28000000000000003</v>
      </c>
      <c r="J85" s="99"/>
      <c r="K85" s="99"/>
      <c r="L85" s="99"/>
      <c r="M85" s="99"/>
      <c r="N85" s="99"/>
      <c r="O85" s="99"/>
      <c r="P85" s="100"/>
      <c r="Q85" s="100"/>
    </row>
    <row r="86" spans="1:17" x14ac:dyDescent="0.2">
      <c r="A86" s="62">
        <v>32</v>
      </c>
      <c r="B86" s="106" t="s">
        <v>73</v>
      </c>
      <c r="C86" s="106"/>
      <c r="D86" s="106"/>
      <c r="E86" s="106"/>
      <c r="F86" s="106"/>
      <c r="G86" s="106"/>
      <c r="H86" s="104"/>
      <c r="I86" s="97">
        <v>0.34</v>
      </c>
      <c r="J86" s="99"/>
      <c r="K86" s="99"/>
      <c r="L86" s="99"/>
      <c r="M86" s="99"/>
      <c r="N86" s="99"/>
      <c r="O86" s="99"/>
      <c r="P86" s="100"/>
      <c r="Q86" s="100"/>
    </row>
    <row r="87" spans="1:17" x14ac:dyDescent="0.2">
      <c r="A87" s="62">
        <v>33</v>
      </c>
      <c r="B87" s="106" t="s">
        <v>51</v>
      </c>
      <c r="C87" s="106"/>
      <c r="D87" s="106"/>
      <c r="E87" s="106"/>
      <c r="F87" s="106"/>
      <c r="G87" s="106"/>
      <c r="H87" s="104"/>
      <c r="I87" s="97">
        <v>0.47</v>
      </c>
      <c r="J87" s="99"/>
      <c r="K87" s="99"/>
      <c r="L87" s="99"/>
      <c r="M87" s="99"/>
      <c r="N87" s="99"/>
      <c r="O87" s="99"/>
      <c r="P87" s="100"/>
      <c r="Q87" s="98">
        <f>H87</f>
        <v>0</v>
      </c>
    </row>
    <row r="88" spans="1:17" x14ac:dyDescent="0.2">
      <c r="A88" s="62">
        <v>34</v>
      </c>
      <c r="B88" s="106" t="s">
        <v>52</v>
      </c>
      <c r="C88" s="106"/>
      <c r="D88" s="106"/>
      <c r="E88" s="106"/>
      <c r="F88" s="106"/>
      <c r="G88" s="106"/>
      <c r="H88" s="104"/>
      <c r="I88" s="97">
        <v>0.19</v>
      </c>
      <c r="J88" s="99"/>
      <c r="K88" s="99"/>
      <c r="L88" s="99"/>
      <c r="M88" s="99"/>
      <c r="N88" s="99"/>
      <c r="O88" s="99"/>
      <c r="P88" s="100"/>
      <c r="Q88" s="100"/>
    </row>
    <row r="89" spans="1:17" x14ac:dyDescent="0.2">
      <c r="A89" s="62">
        <v>35</v>
      </c>
      <c r="B89" s="106" t="s">
        <v>53</v>
      </c>
      <c r="C89" s="106"/>
      <c r="D89" s="106"/>
      <c r="E89" s="106"/>
      <c r="F89" s="106"/>
      <c r="G89" s="106"/>
      <c r="H89" s="104"/>
      <c r="I89" s="97">
        <v>0.45</v>
      </c>
      <c r="J89" s="99"/>
      <c r="K89" s="99"/>
      <c r="L89" s="99"/>
      <c r="M89" s="99"/>
      <c r="N89" s="99"/>
      <c r="O89" s="99"/>
      <c r="P89" s="100"/>
      <c r="Q89" s="100"/>
    </row>
    <row r="90" spans="1:17" x14ac:dyDescent="0.2">
      <c r="A90" s="62">
        <v>36</v>
      </c>
      <c r="B90" s="106" t="s">
        <v>54</v>
      </c>
      <c r="C90" s="106"/>
      <c r="D90" s="106"/>
      <c r="E90" s="106"/>
      <c r="F90" s="106"/>
      <c r="G90" s="106"/>
      <c r="H90" s="104"/>
      <c r="I90" s="97">
        <v>0.18</v>
      </c>
      <c r="J90" s="99"/>
      <c r="K90" s="99"/>
      <c r="L90" s="99"/>
      <c r="M90" s="99"/>
      <c r="N90" s="99"/>
      <c r="O90" s="99"/>
      <c r="P90" s="100"/>
      <c r="Q90" s="100"/>
    </row>
    <row r="91" spans="1:17" x14ac:dyDescent="0.2">
      <c r="A91" s="62">
        <v>37</v>
      </c>
      <c r="B91" s="106" t="s">
        <v>55</v>
      </c>
      <c r="C91" s="106"/>
      <c r="D91" s="106"/>
      <c r="E91" s="106"/>
      <c r="F91" s="106"/>
      <c r="G91" s="106"/>
      <c r="H91" s="104"/>
      <c r="I91" s="97">
        <v>0.45</v>
      </c>
      <c r="J91" s="99"/>
      <c r="K91" s="99"/>
      <c r="L91" s="99"/>
      <c r="M91" s="99"/>
      <c r="N91" s="99"/>
      <c r="O91" s="99"/>
      <c r="P91" s="100"/>
      <c r="Q91" s="100"/>
    </row>
    <row r="92" spans="1:17" ht="24.75" customHeight="1" x14ac:dyDescent="0.2">
      <c r="A92" s="62">
        <v>38</v>
      </c>
      <c r="B92" s="106" t="s">
        <v>56</v>
      </c>
      <c r="C92" s="106"/>
      <c r="D92" s="106"/>
      <c r="E92" s="106"/>
      <c r="F92" s="106"/>
      <c r="G92" s="106"/>
      <c r="H92" s="104"/>
      <c r="I92" s="97">
        <v>0.57999999999999996</v>
      </c>
      <c r="J92" s="99"/>
      <c r="K92" s="99"/>
      <c r="L92" s="99"/>
      <c r="M92" s="99"/>
      <c r="N92" s="99"/>
      <c r="O92" s="99"/>
      <c r="P92" s="100"/>
      <c r="Q92" s="100"/>
    </row>
    <row r="93" spans="1:17" ht="21.75" customHeight="1" x14ac:dyDescent="0.2">
      <c r="A93" s="62">
        <v>39</v>
      </c>
      <c r="B93" s="106" t="s">
        <v>57</v>
      </c>
      <c r="C93" s="106"/>
      <c r="D93" s="106"/>
      <c r="E93" s="106"/>
      <c r="F93" s="106"/>
      <c r="G93" s="106"/>
      <c r="H93" s="104"/>
      <c r="I93" s="97">
        <v>0.5</v>
      </c>
      <c r="J93" s="99"/>
      <c r="K93" s="99"/>
      <c r="L93" s="99"/>
      <c r="M93" s="99"/>
      <c r="N93" s="99"/>
      <c r="O93" s="99"/>
      <c r="P93" s="100"/>
      <c r="Q93" s="100"/>
    </row>
    <row r="94" spans="1:17" ht="24.75" customHeight="1" x14ac:dyDescent="0.2">
      <c r="A94" s="62">
        <v>40</v>
      </c>
      <c r="B94" s="106" t="s">
        <v>59</v>
      </c>
      <c r="C94" s="106"/>
      <c r="D94" s="106"/>
      <c r="E94" s="106"/>
      <c r="F94" s="106"/>
      <c r="G94" s="106"/>
      <c r="H94" s="104"/>
      <c r="I94" s="97">
        <v>0.71</v>
      </c>
      <c r="J94" s="99"/>
      <c r="K94" s="99"/>
      <c r="L94" s="99"/>
      <c r="M94" s="99"/>
      <c r="N94" s="99"/>
      <c r="O94" s="99"/>
      <c r="P94" s="100"/>
      <c r="Q94" s="100"/>
    </row>
    <row r="95" spans="1:17" ht="22.5" customHeight="1" x14ac:dyDescent="0.2">
      <c r="A95" s="62">
        <v>41</v>
      </c>
      <c r="B95" s="106" t="s">
        <v>58</v>
      </c>
      <c r="C95" s="106"/>
      <c r="D95" s="106"/>
      <c r="E95" s="106"/>
      <c r="F95" s="106"/>
      <c r="G95" s="106"/>
      <c r="H95" s="104"/>
      <c r="I95" s="97">
        <v>0.64</v>
      </c>
      <c r="J95" s="99"/>
      <c r="K95" s="99"/>
      <c r="L95" s="99"/>
      <c r="M95" s="99"/>
      <c r="N95" s="99"/>
      <c r="O95" s="99"/>
      <c r="P95" s="100"/>
      <c r="Q95" s="100"/>
    </row>
    <row r="96" spans="1:17" x14ac:dyDescent="0.2">
      <c r="A96" s="62">
        <v>42</v>
      </c>
      <c r="B96" s="106" t="s">
        <v>4</v>
      </c>
      <c r="C96" s="106"/>
      <c r="D96" s="106"/>
      <c r="E96" s="106"/>
      <c r="F96" s="106"/>
      <c r="G96" s="106"/>
      <c r="H96" s="104"/>
      <c r="I96" s="97">
        <v>0.56999999999999995</v>
      </c>
      <c r="J96" s="99"/>
      <c r="K96" s="99"/>
      <c r="L96" s="99"/>
      <c r="M96" s="99"/>
      <c r="N96" s="98">
        <f>H96</f>
        <v>0</v>
      </c>
      <c r="O96" s="99"/>
      <c r="P96" s="100"/>
      <c r="Q96" s="98">
        <f>H96</f>
        <v>0</v>
      </c>
    </row>
    <row r="97" spans="1:17" x14ac:dyDescent="0.2">
      <c r="A97" s="62">
        <v>43</v>
      </c>
      <c r="B97" s="106" t="s">
        <v>5</v>
      </c>
      <c r="C97" s="106"/>
      <c r="D97" s="106"/>
      <c r="E97" s="106"/>
      <c r="F97" s="106"/>
      <c r="G97" s="106"/>
      <c r="H97" s="104"/>
      <c r="I97" s="97">
        <v>0.74</v>
      </c>
      <c r="J97" s="99"/>
      <c r="K97" s="99"/>
      <c r="L97" s="99"/>
      <c r="M97" s="99"/>
      <c r="N97" s="99"/>
      <c r="O97" s="99"/>
      <c r="P97" s="100"/>
      <c r="Q97" s="100"/>
    </row>
    <row r="98" spans="1:17" ht="22.5" customHeight="1" x14ac:dyDescent="0.2">
      <c r="A98" s="62">
        <v>44</v>
      </c>
      <c r="B98" s="106" t="s">
        <v>45</v>
      </c>
      <c r="C98" s="106"/>
      <c r="D98" s="106"/>
      <c r="E98" s="106"/>
      <c r="F98" s="106"/>
      <c r="G98" s="106"/>
      <c r="H98" s="104"/>
      <c r="I98" s="97">
        <v>0.15</v>
      </c>
      <c r="J98" s="99"/>
      <c r="K98" s="99"/>
      <c r="L98" s="99"/>
      <c r="M98" s="99"/>
      <c r="N98" s="98">
        <f>H98</f>
        <v>0</v>
      </c>
      <c r="O98" s="99"/>
      <c r="P98" s="100"/>
      <c r="Q98" s="98">
        <f>H98</f>
        <v>0</v>
      </c>
    </row>
    <row r="99" spans="1:17" x14ac:dyDescent="0.2">
      <c r="A99" s="62">
        <v>45</v>
      </c>
      <c r="B99" s="106" t="s">
        <v>6</v>
      </c>
      <c r="C99" s="106"/>
      <c r="D99" s="106"/>
      <c r="E99" s="106"/>
      <c r="F99" s="106"/>
      <c r="G99" s="106"/>
      <c r="H99" s="104"/>
      <c r="I99" s="97">
        <v>0.66</v>
      </c>
      <c r="J99" s="99"/>
      <c r="K99" s="99"/>
      <c r="L99" s="99"/>
      <c r="M99" s="99"/>
      <c r="N99" s="99"/>
      <c r="O99" s="99"/>
      <c r="P99" s="100"/>
      <c r="Q99" s="100"/>
    </row>
    <row r="100" spans="1:17" x14ac:dyDescent="0.2">
      <c r="A100" s="62">
        <v>46</v>
      </c>
      <c r="B100" s="106" t="s">
        <v>7</v>
      </c>
      <c r="C100" s="106"/>
      <c r="D100" s="106"/>
      <c r="E100" s="106"/>
      <c r="F100" s="106"/>
      <c r="G100" s="106"/>
      <c r="H100" s="104"/>
      <c r="I100" s="97">
        <v>0.83</v>
      </c>
      <c r="J100" s="99"/>
      <c r="K100" s="99"/>
      <c r="L100" s="99"/>
      <c r="M100" s="99"/>
      <c r="N100" s="99"/>
      <c r="O100" s="99"/>
      <c r="P100" s="100"/>
      <c r="Q100" s="100"/>
    </row>
    <row r="101" spans="1:17" x14ac:dyDescent="0.2">
      <c r="A101" s="62">
        <v>47</v>
      </c>
      <c r="B101" s="106" t="s">
        <v>33</v>
      </c>
      <c r="C101" s="106"/>
      <c r="D101" s="106"/>
      <c r="E101" s="106"/>
      <c r="F101" s="106"/>
      <c r="G101" s="106"/>
      <c r="H101" s="104"/>
      <c r="I101" s="97">
        <v>0.67</v>
      </c>
      <c r="J101" s="99"/>
      <c r="K101" s="99"/>
      <c r="L101" s="99"/>
      <c r="M101" s="99"/>
      <c r="N101" s="99"/>
      <c r="O101" s="99"/>
      <c r="P101" s="100"/>
      <c r="Q101" s="100"/>
    </row>
    <row r="102" spans="1:17" x14ac:dyDescent="0.2">
      <c r="A102" s="62">
        <v>48</v>
      </c>
      <c r="B102" s="106" t="s">
        <v>34</v>
      </c>
      <c r="C102" s="106"/>
      <c r="D102" s="106"/>
      <c r="E102" s="106"/>
      <c r="F102" s="106"/>
      <c r="G102" s="106"/>
      <c r="H102" s="104"/>
      <c r="I102" s="97">
        <v>0.83</v>
      </c>
      <c r="J102" s="99"/>
      <c r="K102" s="99"/>
      <c r="L102" s="99"/>
      <c r="M102" s="99"/>
      <c r="N102" s="99"/>
      <c r="O102" s="99"/>
      <c r="P102" s="100"/>
      <c r="Q102" s="100"/>
    </row>
    <row r="103" spans="1:17" x14ac:dyDescent="0.2">
      <c r="A103" s="62">
        <v>49</v>
      </c>
      <c r="B103" s="106" t="s">
        <v>48</v>
      </c>
      <c r="C103" s="106"/>
      <c r="D103" s="106"/>
      <c r="E103" s="106"/>
      <c r="F103" s="106"/>
      <c r="G103" s="106"/>
      <c r="H103" s="104"/>
      <c r="I103" s="97">
        <v>38.29</v>
      </c>
      <c r="J103" s="99"/>
      <c r="K103" s="99"/>
      <c r="L103" s="99"/>
      <c r="M103" s="99"/>
      <c r="N103" s="99"/>
      <c r="O103" s="99"/>
      <c r="P103" s="100"/>
      <c r="Q103" s="100"/>
    </row>
    <row r="104" spans="1:17" x14ac:dyDescent="0.2">
      <c r="A104" s="62">
        <v>50</v>
      </c>
      <c r="B104" s="106" t="s">
        <v>8</v>
      </c>
      <c r="C104" s="106"/>
      <c r="D104" s="106"/>
      <c r="E104" s="106"/>
      <c r="F104" s="106"/>
      <c r="G104" s="106"/>
      <c r="H104" s="104"/>
      <c r="I104" s="97">
        <v>1.08</v>
      </c>
      <c r="J104" s="99"/>
      <c r="K104" s="99"/>
      <c r="L104" s="99"/>
      <c r="M104" s="99"/>
      <c r="N104" s="98"/>
      <c r="O104" s="98"/>
      <c r="P104" s="100"/>
      <c r="Q104" s="100"/>
    </row>
    <row r="105" spans="1:17" x14ac:dyDescent="0.2">
      <c r="A105" s="62">
        <v>51</v>
      </c>
      <c r="B105" s="106" t="s">
        <v>35</v>
      </c>
      <c r="C105" s="106"/>
      <c r="D105" s="106"/>
      <c r="E105" s="106"/>
      <c r="F105" s="106"/>
      <c r="G105" s="106"/>
      <c r="H105" s="104"/>
      <c r="I105" s="97">
        <v>0.6</v>
      </c>
      <c r="J105" s="99"/>
      <c r="K105" s="99"/>
      <c r="L105" s="99"/>
      <c r="M105" s="99"/>
      <c r="N105" s="98"/>
      <c r="O105" s="98"/>
      <c r="P105" s="100"/>
      <c r="Q105" s="100"/>
    </row>
    <row r="106" spans="1:17" x14ac:dyDescent="0.2">
      <c r="A106" s="62">
        <v>52</v>
      </c>
      <c r="B106" s="106" t="s">
        <v>36</v>
      </c>
      <c r="C106" s="106"/>
      <c r="D106" s="106"/>
      <c r="E106" s="106"/>
      <c r="F106" s="106"/>
      <c r="G106" s="106"/>
      <c r="H106" s="104"/>
      <c r="I106" s="97">
        <v>0.98</v>
      </c>
      <c r="J106" s="99"/>
      <c r="K106" s="99"/>
      <c r="L106" s="99"/>
      <c r="M106" s="99"/>
      <c r="N106" s="99"/>
      <c r="O106" s="99"/>
      <c r="P106" s="100"/>
      <c r="Q106" s="100"/>
    </row>
    <row r="107" spans="1:17" x14ac:dyDescent="0.2">
      <c r="A107" s="62">
        <v>53</v>
      </c>
      <c r="B107" s="106" t="s">
        <v>31</v>
      </c>
      <c r="C107" s="106"/>
      <c r="D107" s="106"/>
      <c r="E107" s="106"/>
      <c r="F107" s="106"/>
      <c r="G107" s="106"/>
      <c r="H107" s="104"/>
      <c r="I107" s="97">
        <v>1.53</v>
      </c>
      <c r="J107" s="98">
        <f>H107</f>
        <v>0</v>
      </c>
      <c r="K107" s="98">
        <f>H107</f>
        <v>0</v>
      </c>
      <c r="L107" s="98">
        <f>H107</f>
        <v>0</v>
      </c>
      <c r="M107" s="98">
        <f>H107</f>
        <v>0</v>
      </c>
      <c r="N107" s="99"/>
      <c r="O107" s="98">
        <f>H107</f>
        <v>0</v>
      </c>
      <c r="P107" s="98">
        <f>H107</f>
        <v>0</v>
      </c>
      <c r="Q107" s="100"/>
    </row>
    <row r="108" spans="1:17" x14ac:dyDescent="0.2">
      <c r="A108" s="62">
        <v>54</v>
      </c>
      <c r="B108" s="106" t="s">
        <v>32</v>
      </c>
      <c r="C108" s="106"/>
      <c r="D108" s="106"/>
      <c r="E108" s="106"/>
      <c r="F108" s="106"/>
      <c r="G108" s="106"/>
      <c r="H108" s="104"/>
      <c r="I108" s="97">
        <v>1.59</v>
      </c>
      <c r="J108" s="99"/>
      <c r="K108" s="99"/>
      <c r="L108" s="99"/>
      <c r="M108" s="99"/>
      <c r="N108" s="98">
        <f>H108</f>
        <v>0</v>
      </c>
      <c r="O108" s="98"/>
      <c r="P108" s="100"/>
      <c r="Q108" s="98">
        <f>H108</f>
        <v>0</v>
      </c>
    </row>
    <row r="109" spans="1:17" ht="21.75" customHeight="1" x14ac:dyDescent="0.2">
      <c r="A109" s="62">
        <v>55</v>
      </c>
      <c r="B109" s="106" t="s">
        <v>38</v>
      </c>
      <c r="C109" s="106"/>
      <c r="D109" s="106"/>
      <c r="E109" s="106"/>
      <c r="F109" s="106"/>
      <c r="G109" s="106"/>
      <c r="H109" s="104"/>
      <c r="I109" s="97">
        <v>3.12</v>
      </c>
      <c r="J109" s="99"/>
      <c r="K109" s="99"/>
      <c r="L109" s="99"/>
      <c r="M109" s="99"/>
      <c r="N109" s="99"/>
      <c r="O109" s="99"/>
      <c r="P109" s="100"/>
      <c r="Q109" s="100"/>
    </row>
    <row r="110" spans="1:17" x14ac:dyDescent="0.2">
      <c r="A110" s="62">
        <v>56</v>
      </c>
      <c r="B110" s="140" t="s">
        <v>120</v>
      </c>
      <c r="C110" s="141"/>
      <c r="D110" s="141"/>
      <c r="E110" s="141"/>
      <c r="F110" s="141"/>
      <c r="G110" s="142"/>
      <c r="H110" s="104"/>
      <c r="I110" s="97">
        <v>5.81</v>
      </c>
      <c r="J110" s="99"/>
      <c r="K110" s="99"/>
      <c r="L110" s="98">
        <f>H110</f>
        <v>0</v>
      </c>
      <c r="M110" s="99"/>
      <c r="N110" s="99"/>
      <c r="O110" s="99"/>
      <c r="P110" s="98">
        <f>H110</f>
        <v>0</v>
      </c>
      <c r="Q110" s="98">
        <f>H110</f>
        <v>0</v>
      </c>
    </row>
    <row r="111" spans="1:17" x14ac:dyDescent="0.2">
      <c r="A111" s="62">
        <v>57</v>
      </c>
      <c r="B111" s="140" t="s">
        <v>121</v>
      </c>
      <c r="C111" s="141"/>
      <c r="D111" s="141"/>
      <c r="E111" s="141"/>
      <c r="F111" s="141"/>
      <c r="G111" s="142"/>
      <c r="H111" s="104"/>
      <c r="I111" s="97">
        <v>0.9</v>
      </c>
      <c r="J111" s="99"/>
      <c r="K111" s="99"/>
      <c r="L111" s="98">
        <f>H111</f>
        <v>0</v>
      </c>
      <c r="M111" s="99"/>
      <c r="N111" s="99"/>
      <c r="O111" s="99"/>
      <c r="P111" s="98">
        <f>H111</f>
        <v>0</v>
      </c>
      <c r="Q111" s="98">
        <f>H111</f>
        <v>0</v>
      </c>
    </row>
    <row r="112" spans="1:17" x14ac:dyDescent="0.2">
      <c r="A112" s="62">
        <v>58</v>
      </c>
      <c r="B112" s="106" t="s">
        <v>37</v>
      </c>
      <c r="C112" s="106"/>
      <c r="D112" s="106"/>
      <c r="E112" s="106"/>
      <c r="F112" s="106"/>
      <c r="G112" s="106"/>
      <c r="H112" s="104"/>
      <c r="I112" s="97">
        <v>74.459999999999994</v>
      </c>
      <c r="J112" s="99"/>
      <c r="K112" s="99"/>
      <c r="L112" s="99"/>
      <c r="M112" s="99"/>
      <c r="N112" s="99"/>
      <c r="O112" s="99"/>
      <c r="P112" s="100"/>
      <c r="Q112" s="100"/>
    </row>
    <row r="113" spans="1:17" x14ac:dyDescent="0.2">
      <c r="A113" s="62">
        <v>59</v>
      </c>
      <c r="B113" s="106" t="s">
        <v>122</v>
      </c>
      <c r="C113" s="106"/>
      <c r="D113" s="106"/>
      <c r="E113" s="106"/>
      <c r="F113" s="106"/>
      <c r="G113" s="106"/>
      <c r="H113" s="104"/>
      <c r="I113" s="97">
        <v>1.37</v>
      </c>
      <c r="J113" s="99"/>
      <c r="K113" s="99"/>
      <c r="L113" s="99"/>
      <c r="M113" s="99"/>
      <c r="N113" s="99"/>
      <c r="O113" s="99"/>
      <c r="P113" s="100"/>
      <c r="Q113" s="100"/>
    </row>
    <row r="114" spans="1:17" x14ac:dyDescent="0.2">
      <c r="A114" s="62">
        <v>60</v>
      </c>
      <c r="B114" s="140" t="s">
        <v>123</v>
      </c>
      <c r="C114" s="141"/>
      <c r="D114" s="141"/>
      <c r="E114" s="141"/>
      <c r="F114" s="141"/>
      <c r="G114" s="142"/>
      <c r="H114" s="104"/>
      <c r="I114" s="97">
        <v>4.59</v>
      </c>
      <c r="J114" s="99"/>
      <c r="K114" s="99"/>
      <c r="L114" s="99"/>
      <c r="M114" s="99"/>
      <c r="N114" s="99"/>
      <c r="O114" s="99"/>
      <c r="P114" s="100"/>
      <c r="Q114" s="100"/>
    </row>
    <row r="115" spans="1:17" x14ac:dyDescent="0.2">
      <c r="A115" s="62">
        <v>61</v>
      </c>
      <c r="B115" s="140" t="s">
        <v>124</v>
      </c>
      <c r="C115" s="141"/>
      <c r="D115" s="141"/>
      <c r="E115" s="141"/>
      <c r="F115" s="141"/>
      <c r="G115" s="142"/>
      <c r="H115" s="104"/>
      <c r="I115" s="97">
        <v>6.01</v>
      </c>
      <c r="J115" s="99"/>
      <c r="K115" s="99"/>
      <c r="L115" s="99"/>
      <c r="M115" s="99"/>
      <c r="N115" s="99"/>
      <c r="O115" s="99"/>
      <c r="P115" s="100"/>
      <c r="Q115" s="100"/>
    </row>
    <row r="116" spans="1:17" x14ac:dyDescent="0.2">
      <c r="A116" s="62">
        <v>62</v>
      </c>
      <c r="B116" s="140" t="s">
        <v>132</v>
      </c>
      <c r="C116" s="141"/>
      <c r="D116" s="141"/>
      <c r="E116" s="141"/>
      <c r="F116" s="141"/>
      <c r="G116" s="142"/>
      <c r="H116" s="104"/>
      <c r="I116" s="97">
        <v>7.0000000000000007E-2</v>
      </c>
      <c r="J116" s="99"/>
      <c r="K116" s="99"/>
      <c r="L116" s="99"/>
      <c r="M116" s="99"/>
      <c r="N116" s="99"/>
      <c r="O116" s="99"/>
      <c r="P116" s="98">
        <f>H116</f>
        <v>0</v>
      </c>
      <c r="Q116" s="98">
        <f>H116</f>
        <v>0</v>
      </c>
    </row>
    <row r="117" spans="1:17" x14ac:dyDescent="0.2">
      <c r="A117" s="96">
        <v>63</v>
      </c>
      <c r="B117" s="143" t="s">
        <v>147</v>
      </c>
      <c r="C117" s="144"/>
      <c r="D117" s="144"/>
      <c r="E117" s="144"/>
      <c r="F117" s="144"/>
      <c r="G117" s="145"/>
      <c r="H117" s="105"/>
      <c r="I117" s="97">
        <v>0.61</v>
      </c>
      <c r="J117" s="98"/>
      <c r="K117" s="98"/>
      <c r="L117" s="98"/>
      <c r="M117" s="98"/>
      <c r="N117" s="98">
        <f>H117</f>
        <v>0</v>
      </c>
      <c r="O117" s="98"/>
      <c r="P117" s="100"/>
      <c r="Q117" s="98">
        <f>H117</f>
        <v>0</v>
      </c>
    </row>
    <row r="118" spans="1:17" x14ac:dyDescent="0.2">
      <c r="A118" s="136">
        <v>58</v>
      </c>
      <c r="B118" s="137"/>
      <c r="C118" s="137"/>
      <c r="D118" s="137"/>
      <c r="E118" s="137"/>
      <c r="F118" s="137"/>
      <c r="G118" s="137"/>
      <c r="H118" s="137"/>
      <c r="I118" s="138"/>
      <c r="J118" s="63">
        <f>SUM(J55:J117)</f>
        <v>0</v>
      </c>
      <c r="K118" s="63">
        <f>SUM(K55:K117)</f>
        <v>0</v>
      </c>
      <c r="L118" s="63">
        <f t="shared" ref="L118:Q118" si="0">SUM(L55:L117)</f>
        <v>0</v>
      </c>
      <c r="M118" s="63">
        <f t="shared" si="0"/>
        <v>0</v>
      </c>
      <c r="N118" s="63">
        <f t="shared" si="0"/>
        <v>0</v>
      </c>
      <c r="O118" s="63">
        <f t="shared" si="0"/>
        <v>0</v>
      </c>
      <c r="P118" s="63">
        <f t="shared" si="0"/>
        <v>0</v>
      </c>
      <c r="Q118" s="63">
        <f t="shared" si="0"/>
        <v>0</v>
      </c>
    </row>
    <row r="119" spans="1:17" x14ac:dyDescent="0.2">
      <c r="A119" s="139" t="s">
        <v>129</v>
      </c>
      <c r="B119" s="139"/>
      <c r="C119" s="139"/>
      <c r="D119" s="139"/>
      <c r="E119" s="139"/>
      <c r="F119" s="139"/>
      <c r="G119" s="139"/>
      <c r="H119" s="139"/>
      <c r="I119" s="139"/>
      <c r="J119" s="139"/>
      <c r="K119" s="139"/>
      <c r="L119" s="139"/>
      <c r="M119" s="139"/>
      <c r="N119" s="139"/>
      <c r="O119" s="139"/>
      <c r="P119" s="64"/>
      <c r="Q119" s="4"/>
    </row>
    <row r="120" spans="1:17" x14ac:dyDescent="0.2">
      <c r="A120" s="65"/>
      <c r="B120" s="65"/>
      <c r="C120" s="65"/>
      <c r="D120" s="65"/>
      <c r="E120" s="65"/>
      <c r="F120" s="65"/>
      <c r="G120" s="65"/>
      <c r="H120" s="65"/>
      <c r="I120" s="66"/>
      <c r="J120" s="66"/>
      <c r="K120" s="66"/>
      <c r="L120" s="66"/>
      <c r="M120" s="66"/>
      <c r="N120" s="66"/>
      <c r="O120" s="66"/>
      <c r="P120" s="64"/>
      <c r="Q120" s="4"/>
    </row>
    <row r="121" spans="1:17" x14ac:dyDescent="0.2">
      <c r="A121" s="5"/>
      <c r="B121" s="5"/>
      <c r="C121" s="5"/>
      <c r="D121" s="5"/>
      <c r="E121" s="5"/>
      <c r="F121" s="67"/>
      <c r="G121" s="67"/>
      <c r="H121" s="68"/>
      <c r="I121" s="69" t="s">
        <v>74</v>
      </c>
      <c r="J121" s="69" t="s">
        <v>13</v>
      </c>
      <c r="K121" s="69" t="s">
        <v>14</v>
      </c>
      <c r="L121" s="69" t="s">
        <v>15</v>
      </c>
      <c r="M121" s="69" t="s">
        <v>16</v>
      </c>
      <c r="N121" s="69" t="s">
        <v>17</v>
      </c>
      <c r="O121" s="69" t="s">
        <v>22</v>
      </c>
      <c r="P121" s="69" t="s">
        <v>118</v>
      </c>
      <c r="Q121" s="69" t="s">
        <v>119</v>
      </c>
    </row>
    <row r="122" spans="1:17" x14ac:dyDescent="0.2">
      <c r="A122" s="5"/>
      <c r="B122" s="146" t="s">
        <v>125</v>
      </c>
      <c r="C122" s="146"/>
      <c r="D122" s="146"/>
      <c r="E122" s="146"/>
      <c r="F122" s="147" t="s">
        <v>76</v>
      </c>
      <c r="G122" s="147"/>
      <c r="H122" s="148"/>
      <c r="I122" s="70">
        <f>+SUM(J122+K122+L122+M122+N122+O122+P122+Q122)</f>
        <v>1762500</v>
      </c>
      <c r="J122" s="71">
        <v>3000</v>
      </c>
      <c r="K122" s="71">
        <v>14000</v>
      </c>
      <c r="L122" s="71">
        <v>130000</v>
      </c>
      <c r="M122" s="71">
        <v>63000</v>
      </c>
      <c r="N122" s="71">
        <v>47000</v>
      </c>
      <c r="O122" s="71">
        <v>5500</v>
      </c>
      <c r="P122" s="71">
        <v>600000</v>
      </c>
      <c r="Q122" s="71">
        <v>900000</v>
      </c>
    </row>
    <row r="123" spans="1:17" x14ac:dyDescent="0.2">
      <c r="A123" s="5"/>
      <c r="B123" s="146"/>
      <c r="C123" s="146"/>
      <c r="D123" s="146"/>
      <c r="E123" s="146"/>
      <c r="F123" s="147" t="s">
        <v>77</v>
      </c>
      <c r="G123" s="147"/>
      <c r="H123" s="148"/>
      <c r="I123" s="72">
        <f>SUM(J123+K123+L123+M123+N123+O123+P123+Q123)</f>
        <v>0.999996</v>
      </c>
      <c r="J123" s="73">
        <v>1.702E-3</v>
      </c>
      <c r="K123" s="73">
        <v>7.9430000000000004E-3</v>
      </c>
      <c r="L123" s="73">
        <v>7.3758000000000004E-2</v>
      </c>
      <c r="M123" s="73">
        <v>3.5743999999999998E-2</v>
      </c>
      <c r="N123" s="73">
        <v>2.6665999999999999E-2</v>
      </c>
      <c r="O123" s="73">
        <v>3.1199999999999999E-3</v>
      </c>
      <c r="P123" s="73">
        <v>0.34042499999999998</v>
      </c>
      <c r="Q123" s="73">
        <v>0.51063800000000004</v>
      </c>
    </row>
    <row r="124" spans="1:17" x14ac:dyDescent="0.2">
      <c r="A124" s="5"/>
      <c r="B124" s="146"/>
      <c r="C124" s="146"/>
      <c r="D124" s="146"/>
      <c r="E124" s="146"/>
      <c r="F124" s="147" t="s">
        <v>75</v>
      </c>
      <c r="G124" s="147"/>
      <c r="H124" s="148"/>
      <c r="I124" s="74" t="s">
        <v>19</v>
      </c>
      <c r="J124" s="75">
        <v>3.54</v>
      </c>
      <c r="K124" s="76">
        <v>3.75</v>
      </c>
      <c r="L124" s="76">
        <v>11.61</v>
      </c>
      <c r="M124" s="76">
        <v>7.26</v>
      </c>
      <c r="N124" s="76">
        <v>9.11</v>
      </c>
      <c r="O124" s="76">
        <v>4.1900000000000004</v>
      </c>
      <c r="P124" s="76">
        <v>12.14</v>
      </c>
      <c r="Q124" s="76">
        <v>14.52</v>
      </c>
    </row>
    <row r="125" spans="1:17" x14ac:dyDescent="0.2">
      <c r="A125" s="42"/>
      <c r="B125" s="146"/>
      <c r="C125" s="146"/>
      <c r="D125" s="146"/>
      <c r="E125" s="146"/>
      <c r="F125" s="149" t="s">
        <v>126</v>
      </c>
      <c r="G125" s="137"/>
      <c r="H125" s="138"/>
      <c r="I125" s="77">
        <f>SUM(J125:Q125)</f>
        <v>12.954866469999999</v>
      </c>
      <c r="J125" s="78">
        <f>J124*J123</f>
        <v>6.0250799999999995E-3</v>
      </c>
      <c r="K125" s="79">
        <f t="shared" ref="K125:Q125" si="1">K124*K123</f>
        <v>2.978625E-2</v>
      </c>
      <c r="L125" s="79">
        <f t="shared" si="1"/>
        <v>0.85633038000000006</v>
      </c>
      <c r="M125" s="79">
        <f t="shared" si="1"/>
        <v>0.25950143999999997</v>
      </c>
      <c r="N125" s="79">
        <f t="shared" si="1"/>
        <v>0.24292725999999998</v>
      </c>
      <c r="O125" s="79">
        <f t="shared" si="1"/>
        <v>1.3072800000000001E-2</v>
      </c>
      <c r="P125" s="79">
        <f t="shared" si="1"/>
        <v>4.1327594999999997</v>
      </c>
      <c r="Q125" s="79">
        <f t="shared" si="1"/>
        <v>7.4144637600000003</v>
      </c>
    </row>
    <row r="126" spans="1:17" x14ac:dyDescent="0.2">
      <c r="A126" s="42"/>
      <c r="B126" s="4"/>
      <c r="C126" s="4"/>
      <c r="D126" s="2"/>
      <c r="E126" s="2"/>
      <c r="F126" s="80"/>
      <c r="G126" s="14"/>
      <c r="H126" s="81"/>
      <c r="I126" s="82">
        <f t="shared" ref="I126:O126" si="2">I122/$J122</f>
        <v>587.5</v>
      </c>
      <c r="J126" s="83">
        <f t="shared" si="2"/>
        <v>1</v>
      </c>
      <c r="K126" s="83">
        <f t="shared" si="2"/>
        <v>4.666666666666667</v>
      </c>
      <c r="L126" s="83">
        <f t="shared" si="2"/>
        <v>43.333333333333336</v>
      </c>
      <c r="M126" s="83">
        <f t="shared" si="2"/>
        <v>21</v>
      </c>
      <c r="N126" s="83">
        <f t="shared" si="2"/>
        <v>15.666666666666666</v>
      </c>
      <c r="O126" s="83">
        <f t="shared" si="2"/>
        <v>1.8333333333333333</v>
      </c>
      <c r="P126" s="4"/>
      <c r="Q126" s="4"/>
    </row>
    <row r="127" spans="1:17" x14ac:dyDescent="0.2">
      <c r="A127" s="42"/>
      <c r="B127" s="118" t="s">
        <v>127</v>
      </c>
      <c r="C127" s="118"/>
      <c r="D127" s="118"/>
      <c r="E127" s="118"/>
      <c r="F127" s="136" t="s">
        <v>78</v>
      </c>
      <c r="G127" s="137"/>
      <c r="H127" s="138"/>
      <c r="I127" s="77">
        <f>SUM(J127+K127+L127+M127+N127+O127+P127+Q127)</f>
        <v>0</v>
      </c>
      <c r="J127" s="84">
        <f>J118*J123</f>
        <v>0</v>
      </c>
      <c r="K127" s="85">
        <f>K118*K123</f>
        <v>0</v>
      </c>
      <c r="L127" s="85">
        <f t="shared" ref="L127:O127" si="3">L118*L123</f>
        <v>0</v>
      </c>
      <c r="M127" s="85">
        <f t="shared" si="3"/>
        <v>0</v>
      </c>
      <c r="N127" s="85">
        <f t="shared" si="3"/>
        <v>0</v>
      </c>
      <c r="O127" s="85">
        <f t="shared" si="3"/>
        <v>0</v>
      </c>
      <c r="P127" s="85">
        <f>SUM(P118*P123)</f>
        <v>0</v>
      </c>
      <c r="Q127" s="85">
        <f>SUM(Q118*Q123)</f>
        <v>0</v>
      </c>
    </row>
    <row r="128" spans="1:17" ht="15" thickBot="1" x14ac:dyDescent="0.25">
      <c r="A128" s="86"/>
      <c r="B128" s="87"/>
      <c r="C128" s="87"/>
      <c r="D128" s="87"/>
      <c r="E128" s="87"/>
      <c r="F128" s="87"/>
      <c r="G128" s="87"/>
      <c r="H128" s="88"/>
      <c r="I128" s="88"/>
      <c r="J128" s="88"/>
      <c r="K128" s="88"/>
      <c r="L128" s="89"/>
      <c r="M128" s="87"/>
      <c r="N128" s="87"/>
      <c r="O128" s="87"/>
      <c r="P128" s="87"/>
      <c r="Q128" s="4"/>
    </row>
    <row r="129" spans="1:17" ht="30.75" customHeight="1" thickBot="1" x14ac:dyDescent="0.25">
      <c r="A129" s="5"/>
      <c r="B129" s="129" t="s">
        <v>130</v>
      </c>
      <c r="C129" s="130"/>
      <c r="D129" s="130"/>
      <c r="E129" s="130"/>
      <c r="F129" s="130"/>
      <c r="G129" s="130"/>
      <c r="H129" s="130"/>
      <c r="I129" s="130"/>
      <c r="J129" s="130"/>
      <c r="K129" s="130"/>
      <c r="L129" s="130"/>
      <c r="M129" s="130"/>
      <c r="N129" s="130"/>
      <c r="O129" s="131"/>
      <c r="P129" s="4"/>
      <c r="Q129" s="4"/>
    </row>
    <row r="130" spans="1:17" x14ac:dyDescent="0.2">
      <c r="A130" s="5"/>
      <c r="B130" s="4"/>
      <c r="C130" s="4"/>
      <c r="D130" s="90"/>
      <c r="E130" s="90"/>
      <c r="F130" s="90"/>
      <c r="G130" s="90"/>
      <c r="H130" s="90"/>
      <c r="I130" s="90"/>
      <c r="J130" s="90"/>
      <c r="K130" s="90"/>
      <c r="L130" s="90"/>
      <c r="M130" s="90"/>
      <c r="N130" s="90"/>
      <c r="O130" s="90"/>
      <c r="P130" s="4"/>
      <c r="Q130" s="4"/>
    </row>
    <row r="131" spans="1:17" x14ac:dyDescent="0.2">
      <c r="A131" s="5"/>
      <c r="B131" s="4"/>
      <c r="C131" s="4"/>
      <c r="D131" s="90"/>
      <c r="E131" s="90"/>
      <c r="F131" s="90"/>
      <c r="G131" s="90"/>
      <c r="H131" s="90"/>
      <c r="I131" s="90"/>
      <c r="J131" s="90"/>
      <c r="K131" s="90"/>
      <c r="L131" s="90"/>
      <c r="M131" s="90"/>
      <c r="N131" s="90"/>
      <c r="O131" s="90"/>
      <c r="P131" s="4"/>
      <c r="Q131" s="4"/>
    </row>
    <row r="132" spans="1:17" x14ac:dyDescent="0.2">
      <c r="A132" s="52"/>
      <c r="B132" s="134" t="s">
        <v>72</v>
      </c>
      <c r="C132" s="134"/>
      <c r="D132" s="134"/>
      <c r="E132" s="134"/>
      <c r="F132" s="134"/>
      <c r="G132" s="134"/>
      <c r="H132" s="134"/>
      <c r="I132" s="134"/>
      <c r="J132" s="134"/>
      <c r="K132" s="134"/>
      <c r="L132" s="134"/>
      <c r="M132" s="134"/>
      <c r="N132" s="134"/>
      <c r="O132" s="134"/>
      <c r="P132" s="91"/>
      <c r="Q132" s="4"/>
    </row>
    <row r="133" spans="1:17" x14ac:dyDescent="0.2">
      <c r="A133" s="52"/>
      <c r="B133" s="135"/>
      <c r="C133" s="135"/>
      <c r="D133" s="135"/>
      <c r="E133" s="135"/>
      <c r="F133" s="135"/>
      <c r="G133" s="135"/>
      <c r="H133" s="135"/>
      <c r="I133" s="135"/>
      <c r="J133" s="135"/>
      <c r="K133" s="135"/>
      <c r="L133" s="135"/>
      <c r="M133" s="135"/>
      <c r="N133" s="135"/>
      <c r="O133" s="135"/>
      <c r="P133" s="91"/>
      <c r="Q133" s="4"/>
    </row>
    <row r="134" spans="1:17" x14ac:dyDescent="0.2">
      <c r="A134" s="92"/>
      <c r="B134" s="92"/>
      <c r="C134" s="92"/>
      <c r="D134" s="92"/>
      <c r="E134" s="92"/>
      <c r="F134" s="92"/>
      <c r="G134" s="92"/>
      <c r="H134" s="92"/>
      <c r="I134" s="92"/>
      <c r="J134" s="92"/>
      <c r="K134" s="92"/>
      <c r="L134" s="92"/>
      <c r="M134" s="92"/>
      <c r="N134" s="92"/>
      <c r="O134" s="92"/>
      <c r="P134" s="92"/>
      <c r="Q134" s="92"/>
    </row>
  </sheetData>
  <sheetProtection password="C0DF" sheet="1" objects="1" scenarios="1"/>
  <mergeCells count="122">
    <mergeCell ref="C15:H15"/>
    <mergeCell ref="B36:O36"/>
    <mergeCell ref="C21:H21"/>
    <mergeCell ref="C22:H22"/>
    <mergeCell ref="C23:H23"/>
    <mergeCell ref="B54:G54"/>
    <mergeCell ref="B9:O9"/>
    <mergeCell ref="B30:O30"/>
    <mergeCell ref="B31:O31"/>
    <mergeCell ref="B32:O32"/>
    <mergeCell ref="B33:O33"/>
    <mergeCell ref="B27:O27"/>
    <mergeCell ref="C16:H16"/>
    <mergeCell ref="C17:H17"/>
    <mergeCell ref="B19:H19"/>
    <mergeCell ref="C20:H20"/>
    <mergeCell ref="B25:D25"/>
    <mergeCell ref="G25:J25"/>
    <mergeCell ref="C26:D26"/>
    <mergeCell ref="G26:I26"/>
    <mergeCell ref="B10:O10"/>
    <mergeCell ref="B11:O11"/>
    <mergeCell ref="B12:H12"/>
    <mergeCell ref="C13:H13"/>
    <mergeCell ref="B132:O133"/>
    <mergeCell ref="A118:I118"/>
    <mergeCell ref="A119:O119"/>
    <mergeCell ref="B115:G115"/>
    <mergeCell ref="B117:G117"/>
    <mergeCell ref="B105:G105"/>
    <mergeCell ref="B106:G106"/>
    <mergeCell ref="B107:G107"/>
    <mergeCell ref="B108:G108"/>
    <mergeCell ref="B122:E125"/>
    <mergeCell ref="F122:H122"/>
    <mergeCell ref="F123:H123"/>
    <mergeCell ref="F124:H124"/>
    <mergeCell ref="F125:H125"/>
    <mergeCell ref="B127:E127"/>
    <mergeCell ref="F127:H127"/>
    <mergeCell ref="B109:G109"/>
    <mergeCell ref="B110:G110"/>
    <mergeCell ref="B111:G111"/>
    <mergeCell ref="B112:G112"/>
    <mergeCell ref="B113:G113"/>
    <mergeCell ref="B114:G114"/>
    <mergeCell ref="B116:G116"/>
    <mergeCell ref="A1:O1"/>
    <mergeCell ref="A2:O2"/>
    <mergeCell ref="A3:O3"/>
    <mergeCell ref="B6:O6"/>
    <mergeCell ref="B7:O7"/>
    <mergeCell ref="B8:O8"/>
    <mergeCell ref="B129:O129"/>
    <mergeCell ref="B103:G103"/>
    <mergeCell ref="B104:G104"/>
    <mergeCell ref="B93:G93"/>
    <mergeCell ref="B94:G94"/>
    <mergeCell ref="B95:G95"/>
    <mergeCell ref="B96:G96"/>
    <mergeCell ref="B91:G91"/>
    <mergeCell ref="B92:G92"/>
    <mergeCell ref="B81:G81"/>
    <mergeCell ref="B82:G82"/>
    <mergeCell ref="B83:G83"/>
    <mergeCell ref="B84:G84"/>
    <mergeCell ref="B79:G79"/>
    <mergeCell ref="B80:G80"/>
    <mergeCell ref="B69:G69"/>
    <mergeCell ref="C14:H14"/>
    <mergeCell ref="M14:N14"/>
    <mergeCell ref="B59:G59"/>
    <mergeCell ref="B60:G60"/>
    <mergeCell ref="B55:G55"/>
    <mergeCell ref="B56:G56"/>
    <mergeCell ref="B47:O47"/>
    <mergeCell ref="B50:D50"/>
    <mergeCell ref="H50:I50"/>
    <mergeCell ref="B51:D51"/>
    <mergeCell ref="H51:I51"/>
    <mergeCell ref="B52:F52"/>
    <mergeCell ref="H52:I52"/>
    <mergeCell ref="A53:G53"/>
    <mergeCell ref="H53:I53"/>
    <mergeCell ref="B34:O34"/>
    <mergeCell ref="B35:O35"/>
    <mergeCell ref="B43:O43"/>
    <mergeCell ref="B44:O44"/>
    <mergeCell ref="B45:O45"/>
    <mergeCell ref="B46:O46"/>
    <mergeCell ref="B37:O37"/>
    <mergeCell ref="B57:G57"/>
    <mergeCell ref="B58:G58"/>
    <mergeCell ref="B74:G74"/>
    <mergeCell ref="B75:G75"/>
    <mergeCell ref="B76:G76"/>
    <mergeCell ref="B77:G77"/>
    <mergeCell ref="B78:G78"/>
    <mergeCell ref="B61:G61"/>
    <mergeCell ref="B62:G62"/>
    <mergeCell ref="B63:G63"/>
    <mergeCell ref="B64:G64"/>
    <mergeCell ref="B65:G65"/>
    <mergeCell ref="B66:G66"/>
    <mergeCell ref="B73:G73"/>
    <mergeCell ref="B70:G70"/>
    <mergeCell ref="B71:G71"/>
    <mergeCell ref="B72:G72"/>
    <mergeCell ref="B67:G67"/>
    <mergeCell ref="B68:G68"/>
    <mergeCell ref="B97:G97"/>
    <mergeCell ref="B98:G98"/>
    <mergeCell ref="B99:G99"/>
    <mergeCell ref="B100:G100"/>
    <mergeCell ref="B101:G101"/>
    <mergeCell ref="B102:G102"/>
    <mergeCell ref="B85:G85"/>
    <mergeCell ref="B86:G86"/>
    <mergeCell ref="B87:G87"/>
    <mergeCell ref="B88:G88"/>
    <mergeCell ref="B89:G89"/>
    <mergeCell ref="B90:G90"/>
  </mergeCells>
  <conditionalFormatting sqref="J56:O117 J55:K55">
    <cfRule type="cellIs" dxfId="90" priority="100" operator="equal">
      <formula>0</formula>
    </cfRule>
  </conditionalFormatting>
  <conditionalFormatting sqref="C13">
    <cfRule type="cellIs" dxfId="89" priority="99" operator="equal">
      <formula>0</formula>
    </cfRule>
  </conditionalFormatting>
  <conditionalFormatting sqref="C20:H20 C14:C17 C21:C23">
    <cfRule type="cellIs" dxfId="88" priority="98" operator="equal">
      <formula>0</formula>
    </cfRule>
  </conditionalFormatting>
  <conditionalFormatting sqref="J14">
    <cfRule type="cellIs" dxfId="87" priority="97" operator="equal">
      <formula>"Localidade,"</formula>
    </cfRule>
  </conditionalFormatting>
  <conditionalFormatting sqref="K14">
    <cfRule type="cellIs" dxfId="86" priority="96" operator="equal">
      <formula>0</formula>
    </cfRule>
  </conditionalFormatting>
  <conditionalFormatting sqref="M14:N14">
    <cfRule type="cellIs" dxfId="85" priority="95" operator="equal">
      <formula>0</formula>
    </cfRule>
  </conditionalFormatting>
  <conditionalFormatting sqref="P56">
    <cfRule type="cellIs" dxfId="84" priority="92" operator="equal">
      <formula>0</formula>
    </cfRule>
  </conditionalFormatting>
  <conditionalFormatting sqref="M55:Q55">
    <cfRule type="cellIs" dxfId="83" priority="91" operator="equal">
      <formula>0</formula>
    </cfRule>
  </conditionalFormatting>
  <conditionalFormatting sqref="I127">
    <cfRule type="cellIs" dxfId="82" priority="83" operator="greaterThan">
      <formula>$I$125</formula>
    </cfRule>
  </conditionalFormatting>
  <conditionalFormatting sqref="H55:H116">
    <cfRule type="cellIs" dxfId="81" priority="82" operator="equal">
      <formula>0</formula>
    </cfRule>
  </conditionalFormatting>
  <conditionalFormatting sqref="C26:D26">
    <cfRule type="cellIs" dxfId="80" priority="81" operator="greaterThan">
      <formula>$I$125</formula>
    </cfRule>
  </conditionalFormatting>
  <conditionalFormatting sqref="H55">
    <cfRule type="cellIs" dxfId="79" priority="80" operator="greaterThan">
      <formula>$I$55</formula>
    </cfRule>
  </conditionalFormatting>
  <conditionalFormatting sqref="H56">
    <cfRule type="cellIs" dxfId="78" priority="79" operator="greaterThan">
      <formula>$I$56</formula>
    </cfRule>
  </conditionalFormatting>
  <conditionalFormatting sqref="H57">
    <cfRule type="cellIs" dxfId="77" priority="78" operator="greaterThan">
      <formula>$I$57</formula>
    </cfRule>
  </conditionalFormatting>
  <conditionalFormatting sqref="H58">
    <cfRule type="cellIs" dxfId="76" priority="77" operator="greaterThan">
      <formula>$I$58</formula>
    </cfRule>
  </conditionalFormatting>
  <conditionalFormatting sqref="H59">
    <cfRule type="cellIs" dxfId="75" priority="76" operator="greaterThan">
      <formula>$I$59</formula>
    </cfRule>
  </conditionalFormatting>
  <conditionalFormatting sqref="H60">
    <cfRule type="cellIs" dxfId="74" priority="75" operator="greaterThan">
      <formula>$I$60</formula>
    </cfRule>
  </conditionalFormatting>
  <conditionalFormatting sqref="H61">
    <cfRule type="cellIs" dxfId="73" priority="74" operator="greaterThan">
      <formula>$I$61</formula>
    </cfRule>
  </conditionalFormatting>
  <conditionalFormatting sqref="H62">
    <cfRule type="cellIs" dxfId="72" priority="73" operator="greaterThan">
      <formula>$I$62</formula>
    </cfRule>
  </conditionalFormatting>
  <conditionalFormatting sqref="H63">
    <cfRule type="cellIs" dxfId="71" priority="72" operator="greaterThan">
      <formula>$I$63</formula>
    </cfRule>
  </conditionalFormatting>
  <conditionalFormatting sqref="H64">
    <cfRule type="cellIs" dxfId="70" priority="71" operator="greaterThan">
      <formula>$I$64</formula>
    </cfRule>
  </conditionalFormatting>
  <conditionalFormatting sqref="H65">
    <cfRule type="cellIs" dxfId="69" priority="70" operator="greaterThan">
      <formula>$I$65</formula>
    </cfRule>
  </conditionalFormatting>
  <conditionalFormatting sqref="H66">
    <cfRule type="cellIs" dxfId="68" priority="69" operator="greaterThan">
      <formula>$I$66</formula>
    </cfRule>
  </conditionalFormatting>
  <conditionalFormatting sqref="H67">
    <cfRule type="cellIs" dxfId="67" priority="68" operator="greaterThan">
      <formula>$I$67</formula>
    </cfRule>
  </conditionalFormatting>
  <conditionalFormatting sqref="H68">
    <cfRule type="cellIs" dxfId="66" priority="67" operator="greaterThan">
      <formula>$I$68</formula>
    </cfRule>
  </conditionalFormatting>
  <conditionalFormatting sqref="H69">
    <cfRule type="cellIs" dxfId="65" priority="66" operator="greaterThan">
      <formula>$I$69</formula>
    </cfRule>
  </conditionalFormatting>
  <conditionalFormatting sqref="H70">
    <cfRule type="cellIs" dxfId="64" priority="65" operator="greaterThan">
      <formula>$I$70</formula>
    </cfRule>
  </conditionalFormatting>
  <conditionalFormatting sqref="H71">
    <cfRule type="cellIs" dxfId="63" priority="64" operator="greaterThan">
      <formula>$I$71</formula>
    </cfRule>
  </conditionalFormatting>
  <conditionalFormatting sqref="H72">
    <cfRule type="cellIs" dxfId="62" priority="63" operator="greaterThan">
      <formula>$I$72</formula>
    </cfRule>
  </conditionalFormatting>
  <conditionalFormatting sqref="H73">
    <cfRule type="cellIs" dxfId="61" priority="62" operator="greaterThan">
      <formula>$I$73</formula>
    </cfRule>
  </conditionalFormatting>
  <conditionalFormatting sqref="H74">
    <cfRule type="cellIs" dxfId="60" priority="61" operator="greaterThan">
      <formula>$I$74</formula>
    </cfRule>
  </conditionalFormatting>
  <conditionalFormatting sqref="H75">
    <cfRule type="cellIs" dxfId="59" priority="60" operator="greaterThan">
      <formula>$I$75</formula>
    </cfRule>
  </conditionalFormatting>
  <conditionalFormatting sqref="H76">
    <cfRule type="cellIs" dxfId="58" priority="59" operator="greaterThan">
      <formula>$I$76</formula>
    </cfRule>
  </conditionalFormatting>
  <conditionalFormatting sqref="H77">
    <cfRule type="cellIs" dxfId="57" priority="58" operator="greaterThan">
      <formula>$I$77</formula>
    </cfRule>
  </conditionalFormatting>
  <conditionalFormatting sqref="H78">
    <cfRule type="cellIs" dxfId="56" priority="57" operator="greaterThan">
      <formula>$I$78</formula>
    </cfRule>
  </conditionalFormatting>
  <conditionalFormatting sqref="H79">
    <cfRule type="cellIs" dxfId="55" priority="56" operator="greaterThan">
      <formula>$I$79</formula>
    </cfRule>
  </conditionalFormatting>
  <conditionalFormatting sqref="H80">
    <cfRule type="cellIs" dxfId="54" priority="17" operator="greaterThan">
      <formula>$I$80</formula>
    </cfRule>
    <cfRule type="cellIs" dxfId="53" priority="55" operator="greaterThan">
      <formula>$I$80</formula>
    </cfRule>
  </conditionalFormatting>
  <conditionalFormatting sqref="H81">
    <cfRule type="cellIs" dxfId="52" priority="54" operator="greaterThan">
      <formula>$I$81</formula>
    </cfRule>
  </conditionalFormatting>
  <conditionalFormatting sqref="H82">
    <cfRule type="cellIs" dxfId="51" priority="53" operator="greaterThan">
      <formula>$I$82</formula>
    </cfRule>
  </conditionalFormatting>
  <conditionalFormatting sqref="H83">
    <cfRule type="cellIs" dxfId="50" priority="52" operator="greaterThan">
      <formula>$I$83</formula>
    </cfRule>
  </conditionalFormatting>
  <conditionalFormatting sqref="H84">
    <cfRule type="cellIs" dxfId="49" priority="51" operator="greaterThan">
      <formula>$I$84</formula>
    </cfRule>
  </conditionalFormatting>
  <conditionalFormatting sqref="H85">
    <cfRule type="cellIs" dxfId="48" priority="50" operator="greaterThan">
      <formula>$I$85</formula>
    </cfRule>
  </conditionalFormatting>
  <conditionalFormatting sqref="H86">
    <cfRule type="cellIs" dxfId="47" priority="49" operator="greaterThan">
      <formula>$I$86</formula>
    </cfRule>
  </conditionalFormatting>
  <conditionalFormatting sqref="H87">
    <cfRule type="cellIs" dxfId="46" priority="48" operator="greaterThan">
      <formula>$I$87</formula>
    </cfRule>
  </conditionalFormatting>
  <conditionalFormatting sqref="H88">
    <cfRule type="cellIs" dxfId="45" priority="47" operator="greaterThan">
      <formula>$I$88</formula>
    </cfRule>
  </conditionalFormatting>
  <conditionalFormatting sqref="H89">
    <cfRule type="cellIs" dxfId="44" priority="46" operator="greaterThan">
      <formula>$I$89</formula>
    </cfRule>
  </conditionalFormatting>
  <conditionalFormatting sqref="H90">
    <cfRule type="cellIs" dxfId="43" priority="45" operator="greaterThan">
      <formula>$I$90</formula>
    </cfRule>
  </conditionalFormatting>
  <conditionalFormatting sqref="H91">
    <cfRule type="cellIs" dxfId="42" priority="44" operator="greaterThan">
      <formula>$I$91</formula>
    </cfRule>
  </conditionalFormatting>
  <conditionalFormatting sqref="H92">
    <cfRule type="cellIs" dxfId="41" priority="43" operator="greaterThan">
      <formula>$I$92</formula>
    </cfRule>
  </conditionalFormatting>
  <conditionalFormatting sqref="H93">
    <cfRule type="cellIs" dxfId="40" priority="42" operator="greaterThan">
      <formula>$I$93</formula>
    </cfRule>
  </conditionalFormatting>
  <conditionalFormatting sqref="H94">
    <cfRule type="cellIs" dxfId="39" priority="41" operator="greaterThan">
      <formula>$I$94</formula>
    </cfRule>
  </conditionalFormatting>
  <conditionalFormatting sqref="H95">
    <cfRule type="cellIs" dxfId="38" priority="40" operator="greaterThan">
      <formula>$I$95</formula>
    </cfRule>
  </conditionalFormatting>
  <conditionalFormatting sqref="H96">
    <cfRule type="cellIs" dxfId="37" priority="39" operator="greaterThan">
      <formula>$I$96</formula>
    </cfRule>
  </conditionalFormatting>
  <conditionalFormatting sqref="H97">
    <cfRule type="cellIs" dxfId="36" priority="38" operator="greaterThan">
      <formula>$I$97</formula>
    </cfRule>
  </conditionalFormatting>
  <conditionalFormatting sqref="H98">
    <cfRule type="cellIs" dxfId="35" priority="37" operator="greaterThan">
      <formula>$I$98</formula>
    </cfRule>
  </conditionalFormatting>
  <conditionalFormatting sqref="H99">
    <cfRule type="cellIs" dxfId="34" priority="36" operator="greaterThan">
      <formula>$I$99</formula>
    </cfRule>
  </conditionalFormatting>
  <conditionalFormatting sqref="H100">
    <cfRule type="cellIs" dxfId="33" priority="35" operator="greaterThan">
      <formula>$I$100</formula>
    </cfRule>
  </conditionalFormatting>
  <conditionalFormatting sqref="H101">
    <cfRule type="cellIs" dxfId="32" priority="34" operator="greaterThan">
      <formula>$I$101</formula>
    </cfRule>
  </conditionalFormatting>
  <conditionalFormatting sqref="H102">
    <cfRule type="cellIs" dxfId="31" priority="33" operator="greaterThan">
      <formula>$I$102</formula>
    </cfRule>
  </conditionalFormatting>
  <conditionalFormatting sqref="H103">
    <cfRule type="cellIs" dxfId="30" priority="32" operator="greaterThan">
      <formula>$I$103</formula>
    </cfRule>
  </conditionalFormatting>
  <conditionalFormatting sqref="H104">
    <cfRule type="cellIs" dxfId="29" priority="31" operator="greaterThan">
      <formula>$I$104</formula>
    </cfRule>
  </conditionalFormatting>
  <conditionalFormatting sqref="H105">
    <cfRule type="cellIs" dxfId="28" priority="30" operator="greaterThan">
      <formula>$I$105</formula>
    </cfRule>
  </conditionalFormatting>
  <conditionalFormatting sqref="H106">
    <cfRule type="cellIs" dxfId="27" priority="29" operator="greaterThan">
      <formula>$I$106</formula>
    </cfRule>
  </conditionalFormatting>
  <conditionalFormatting sqref="H107">
    <cfRule type="cellIs" dxfId="26" priority="28" operator="greaterThan">
      <formula>$I$107</formula>
    </cfRule>
  </conditionalFormatting>
  <conditionalFormatting sqref="H108">
    <cfRule type="cellIs" dxfId="25" priority="27" operator="greaterThan">
      <formula>$I$108</formula>
    </cfRule>
  </conditionalFormatting>
  <conditionalFormatting sqref="H109">
    <cfRule type="cellIs" dxfId="24" priority="26" operator="greaterThan">
      <formula>$I$109</formula>
    </cfRule>
  </conditionalFormatting>
  <conditionalFormatting sqref="H110">
    <cfRule type="cellIs" dxfId="23" priority="25" operator="greaterThan">
      <formula>$I$110</formula>
    </cfRule>
  </conditionalFormatting>
  <conditionalFormatting sqref="H111">
    <cfRule type="cellIs" dxfId="22" priority="24" operator="greaterThan">
      <formula>$I$111</formula>
    </cfRule>
  </conditionalFormatting>
  <conditionalFormatting sqref="H112">
    <cfRule type="cellIs" dxfId="21" priority="23" operator="greaterThan">
      <formula>$I$112</formula>
    </cfRule>
  </conditionalFormatting>
  <conditionalFormatting sqref="H113">
    <cfRule type="cellIs" dxfId="20" priority="22" operator="greaterThan">
      <formula>$I$113</formula>
    </cfRule>
  </conditionalFormatting>
  <conditionalFormatting sqref="H114">
    <cfRule type="cellIs" dxfId="19" priority="21" operator="greaterThan">
      <formula>$I$114</formula>
    </cfRule>
  </conditionalFormatting>
  <conditionalFormatting sqref="H115">
    <cfRule type="cellIs" dxfId="18" priority="20" operator="greaterThan">
      <formula>$I$115</formula>
    </cfRule>
  </conditionalFormatting>
  <conditionalFormatting sqref="H116">
    <cfRule type="cellIs" dxfId="17" priority="19" operator="greaterThan">
      <formula>$I$116</formula>
    </cfRule>
  </conditionalFormatting>
  <conditionalFormatting sqref="H117">
    <cfRule type="cellIs" dxfId="16" priority="18" operator="greaterThan">
      <formula>$H$117</formula>
    </cfRule>
    <cfRule type="cellIs" dxfId="15" priority="1" operator="greaterThan">
      <formula>$I$117</formula>
    </cfRule>
  </conditionalFormatting>
  <conditionalFormatting sqref="L55">
    <cfRule type="cellIs" dxfId="14" priority="16" operator="equal">
      <formula>0</formula>
    </cfRule>
  </conditionalFormatting>
  <conditionalFormatting sqref="P60:Q61">
    <cfRule type="cellIs" dxfId="13" priority="15" operator="equal">
      <formula>0</formula>
    </cfRule>
  </conditionalFormatting>
  <conditionalFormatting sqref="P63:Q64">
    <cfRule type="cellIs" dxfId="12" priority="14" operator="equal">
      <formula>0</formula>
    </cfRule>
  </conditionalFormatting>
  <conditionalFormatting sqref="P66:Q68">
    <cfRule type="cellIs" dxfId="11" priority="13" operator="equal">
      <formula>0</formula>
    </cfRule>
  </conditionalFormatting>
  <conditionalFormatting sqref="P74:Q74">
    <cfRule type="cellIs" dxfId="10" priority="12" operator="equal">
      <formula>0</formula>
    </cfRule>
  </conditionalFormatting>
  <conditionalFormatting sqref="Q75">
    <cfRule type="cellIs" dxfId="9" priority="11" operator="equal">
      <formula>0</formula>
    </cfRule>
  </conditionalFormatting>
  <conditionalFormatting sqref="Q78">
    <cfRule type="cellIs" dxfId="8" priority="10" operator="equal">
      <formula>0</formula>
    </cfRule>
  </conditionalFormatting>
  <conditionalFormatting sqref="Q87">
    <cfRule type="cellIs" dxfId="7" priority="9" operator="equal">
      <formula>0</formula>
    </cfRule>
  </conditionalFormatting>
  <conditionalFormatting sqref="Q96">
    <cfRule type="cellIs" dxfId="6" priority="8" operator="equal">
      <formula>0</formula>
    </cfRule>
  </conditionalFormatting>
  <conditionalFormatting sqref="Q98">
    <cfRule type="cellIs" dxfId="5" priority="7" operator="equal">
      <formula>0</formula>
    </cfRule>
  </conditionalFormatting>
  <conditionalFormatting sqref="P107">
    <cfRule type="cellIs" dxfId="4" priority="6" operator="equal">
      <formula>0</formula>
    </cfRule>
  </conditionalFormatting>
  <conditionalFormatting sqref="Q108">
    <cfRule type="cellIs" dxfId="3" priority="5" operator="equal">
      <formula>0</formula>
    </cfRule>
  </conditionalFormatting>
  <conditionalFormatting sqref="P110:Q111">
    <cfRule type="cellIs" dxfId="2" priority="4" operator="equal">
      <formula>0</formula>
    </cfRule>
  </conditionalFormatting>
  <conditionalFormatting sqref="P116:Q116">
    <cfRule type="cellIs" dxfId="1" priority="3" operator="equal">
      <formula>0</formula>
    </cfRule>
  </conditionalFormatting>
  <conditionalFormatting sqref="Q117">
    <cfRule type="cellIs" dxfId="0" priority="2" operator="equal">
      <formula>0</formula>
    </cfRule>
  </conditionalFormatting>
  <pageMargins left="0.51181102362204722" right="0.51181102362204722" top="0.78740157480314965" bottom="0.78740157480314965" header="0.31496062992125984" footer="0.31496062992125984"/>
  <pageSetup paperSize="9" scale="70" orientation="landscape" verticalDpi="599" r:id="rId1"/>
  <drawing r:id="rId2"/>
  <legacyDrawing r:id="rId3"/>
  <oleObjects>
    <mc:AlternateContent xmlns:mc="http://schemas.openxmlformats.org/markup-compatibility/2006">
      <mc:Choice Requires="x14">
        <oleObject progId="MSPhotoEd.3" shapeId="29697" r:id="rId4">
          <objectPr defaultSize="0" autoPict="0" r:id="rId5">
            <anchor moveWithCells="1">
              <from>
                <xdr:col>0</xdr:col>
                <xdr:colOff>9525</xdr:colOff>
                <xdr:row>0</xdr:row>
                <xdr:rowOff>0</xdr:rowOff>
              </from>
              <to>
                <xdr:col>1</xdr:col>
                <xdr:colOff>800100</xdr:colOff>
                <xdr:row>3</xdr:row>
                <xdr:rowOff>57150</xdr:rowOff>
              </to>
            </anchor>
          </objectPr>
        </oleObject>
      </mc:Choice>
      <mc:Fallback>
        <oleObject progId="MSPhotoEd.3" shapeId="29697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Proposta Inicial</vt:lpstr>
    </vt:vector>
  </TitlesOfParts>
  <Company>BANESTES S.A.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sucar</dc:creator>
  <cp:lastModifiedBy>Jose Alipio MontAlvao Campos</cp:lastModifiedBy>
  <cp:lastPrinted>2021-05-27T18:30:23Z</cp:lastPrinted>
  <dcterms:created xsi:type="dcterms:W3CDTF">2014-10-30T17:55:28Z</dcterms:created>
  <dcterms:modified xsi:type="dcterms:W3CDTF">2021-05-27T18:59:59Z</dcterms:modified>
</cp:coreProperties>
</file>