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089387\Downloads\"/>
    </mc:Choice>
  </mc:AlternateContent>
  <bookViews>
    <workbookView xWindow="0" yWindow="0" windowWidth="19140" windowHeight="6825"/>
  </bookViews>
  <sheets>
    <sheet name="PROPOSTA" sheetId="1" r:id="rId1"/>
    <sheet name="Gerente de Projetos - Pleno" sheetId="2" r:id="rId2"/>
    <sheet name="Gerente de Projetos - Sênior" sheetId="3" r:id="rId3"/>
    <sheet name="Agile Coach" sheetId="4" r:id="rId4"/>
  </sheets>
  <calcPr calcId="152511"/>
  <extLst>
    <ext uri="GoogleSheetsCustomDataVersion1">
      <go:sheetsCustomData xmlns:go="http://customooxmlschemas.google.com/" r:id="rId8" roundtripDataSignature="AMtx7mh49x5vw6aryp+bsI0TkiMxJzP3mA=="/>
    </ext>
  </extLst>
</workbook>
</file>

<file path=xl/calcChain.xml><?xml version="1.0" encoding="utf-8"?>
<calcChain xmlns="http://schemas.openxmlformats.org/spreadsheetml/2006/main">
  <c r="E133" i="4" l="1"/>
  <c r="D130" i="4"/>
  <c r="C122" i="4"/>
  <c r="D112" i="4"/>
  <c r="C103" i="4"/>
  <c r="C101" i="4"/>
  <c r="C97" i="4"/>
  <c r="C92" i="4"/>
  <c r="C87" i="4"/>
  <c r="C65" i="4"/>
  <c r="D60" i="4"/>
  <c r="D66" i="4" s="1"/>
  <c r="C48" i="4"/>
  <c r="C91" i="4" s="1"/>
  <c r="C93" i="4" s="1"/>
  <c r="C102" i="4" s="1"/>
  <c r="C37" i="4"/>
  <c r="C64" i="4" s="1"/>
  <c r="D23" i="4"/>
  <c r="D24" i="4" s="1"/>
  <c r="E133" i="3"/>
  <c r="C122" i="3"/>
  <c r="D112" i="3"/>
  <c r="C101" i="3"/>
  <c r="C104" i="3" s="1"/>
  <c r="C97" i="3"/>
  <c r="C103" i="3" s="1"/>
  <c r="C92" i="3"/>
  <c r="C87" i="3"/>
  <c r="C64" i="3"/>
  <c r="D60" i="3"/>
  <c r="D66" i="3" s="1"/>
  <c r="C48" i="3"/>
  <c r="C91" i="3" s="1"/>
  <c r="C93" i="3" s="1"/>
  <c r="C102" i="3" s="1"/>
  <c r="C37" i="3"/>
  <c r="D23" i="3"/>
  <c r="D24" i="3" s="1"/>
  <c r="C122" i="2"/>
  <c r="E133" i="2" s="1"/>
  <c r="D112" i="2"/>
  <c r="D130" i="2" s="1"/>
  <c r="C101" i="2"/>
  <c r="C97" i="2"/>
  <c r="C103" i="2" s="1"/>
  <c r="C87" i="2"/>
  <c r="D66" i="2"/>
  <c r="C64" i="2"/>
  <c r="D60" i="2"/>
  <c r="C48" i="2"/>
  <c r="C37" i="2"/>
  <c r="D23" i="2"/>
  <c r="D25" i="4" l="1"/>
  <c r="D31" i="4" s="1"/>
  <c r="D25" i="3"/>
  <c r="D31" i="3" s="1"/>
  <c r="D130" i="3"/>
  <c r="C65" i="2"/>
  <c r="C92" i="2"/>
  <c r="C91" i="2"/>
  <c r="C93" i="2" s="1"/>
  <c r="C102" i="2" s="1"/>
  <c r="C104" i="2" s="1"/>
  <c r="C104" i="4"/>
  <c r="D25" i="2"/>
  <c r="D24" i="2"/>
  <c r="C65" i="3"/>
  <c r="D31" i="2" l="1"/>
  <c r="D36" i="2" s="1"/>
  <c r="D86" i="3"/>
  <c r="D46" i="3"/>
  <c r="D35" i="3"/>
  <c r="D84" i="3"/>
  <c r="D85" i="4"/>
  <c r="D83" i="4"/>
  <c r="D96" i="4"/>
  <c r="D97" i="4" s="1"/>
  <c r="D103" i="4" s="1"/>
  <c r="D74" i="4"/>
  <c r="D76" i="4" s="1"/>
  <c r="D42" i="4"/>
  <c r="D47" i="4"/>
  <c r="D86" i="4"/>
  <c r="D44" i="4"/>
  <c r="D82" i="4"/>
  <c r="D46" i="4"/>
  <c r="D35" i="4"/>
  <c r="D37" i="4" s="1"/>
  <c r="D64" i="4" s="1"/>
  <c r="D71" i="4"/>
  <c r="D73" i="4" s="1"/>
  <c r="D36" i="4"/>
  <c r="D84" i="4"/>
  <c r="D41" i="4"/>
  <c r="D45" i="4"/>
  <c r="D43" i="4"/>
  <c r="D90" i="4"/>
  <c r="D126" i="4"/>
  <c r="D81" i="4"/>
  <c r="D92" i="4"/>
  <c r="D91" i="4"/>
  <c r="D40" i="4"/>
  <c r="D74" i="3"/>
  <c r="D75" i="3" s="1"/>
  <c r="D91" i="3"/>
  <c r="D44" i="3"/>
  <c r="D40" i="3"/>
  <c r="D83" i="3"/>
  <c r="D81" i="3"/>
  <c r="D47" i="3"/>
  <c r="D85" i="3"/>
  <c r="D90" i="3"/>
  <c r="D42" i="3"/>
  <c r="D92" i="3"/>
  <c r="D41" i="3"/>
  <c r="D96" i="3"/>
  <c r="D97" i="3" s="1"/>
  <c r="D103" i="3" s="1"/>
  <c r="D36" i="3"/>
  <c r="D71" i="3"/>
  <c r="D72" i="3" s="1"/>
  <c r="D43" i="3"/>
  <c r="D45" i="3"/>
  <c r="D82" i="3"/>
  <c r="D126" i="3"/>
  <c r="D86" i="2"/>
  <c r="D45" i="2"/>
  <c r="D42" i="2"/>
  <c r="D82" i="2"/>
  <c r="D90" i="2"/>
  <c r="D81" i="2"/>
  <c r="D93" i="3"/>
  <c r="D102" i="3" s="1"/>
  <c r="D76" i="3"/>
  <c r="D73" i="3" l="1"/>
  <c r="D40" i="2"/>
  <c r="D83" i="2"/>
  <c r="D46" i="2"/>
  <c r="D44" i="2"/>
  <c r="D91" i="2"/>
  <c r="D74" i="2"/>
  <c r="D76" i="2" s="1"/>
  <c r="D85" i="2"/>
  <c r="D126" i="2"/>
  <c r="D92" i="2"/>
  <c r="D35" i="2"/>
  <c r="D37" i="2" s="1"/>
  <c r="D64" i="2" s="1"/>
  <c r="D43" i="2"/>
  <c r="D96" i="2"/>
  <c r="D97" i="2" s="1"/>
  <c r="D103" i="2" s="1"/>
  <c r="D41" i="2"/>
  <c r="D48" i="2" s="1"/>
  <c r="D65" i="2" s="1"/>
  <c r="D67" i="2" s="1"/>
  <c r="D127" i="2" s="1"/>
  <c r="D84" i="2"/>
  <c r="D87" i="2" s="1"/>
  <c r="D101" i="2" s="1"/>
  <c r="D47" i="2"/>
  <c r="D71" i="2"/>
  <c r="D48" i="3"/>
  <c r="D65" i="3" s="1"/>
  <c r="D37" i="3"/>
  <c r="D64" i="3" s="1"/>
  <c r="D87" i="3"/>
  <c r="D101" i="3" s="1"/>
  <c r="D104" i="3" s="1"/>
  <c r="D48" i="4"/>
  <c r="D65" i="4" s="1"/>
  <c r="D72" i="4"/>
  <c r="D87" i="4"/>
  <c r="D101" i="4" s="1"/>
  <c r="D75" i="4"/>
  <c r="D93" i="4"/>
  <c r="D102" i="4" s="1"/>
  <c r="D77" i="3"/>
  <c r="D128" i="3" s="1"/>
  <c r="D73" i="2"/>
  <c r="D72" i="2"/>
  <c r="D67" i="4"/>
  <c r="D127" i="4" s="1"/>
  <c r="D93" i="2"/>
  <c r="D102" i="2" s="1"/>
  <c r="D77" i="4" l="1"/>
  <c r="D128" i="4" s="1"/>
  <c r="D75" i="2"/>
  <c r="D77" i="2"/>
  <c r="D128" i="2" s="1"/>
  <c r="D129" i="3"/>
  <c r="D67" i="3"/>
  <c r="D127" i="3" s="1"/>
  <c r="D104" i="4"/>
  <c r="D116" i="4" s="1"/>
  <c r="D104" i="2"/>
  <c r="D116" i="3" l="1"/>
  <c r="D131" i="3"/>
  <c r="D117" i="3"/>
  <c r="D129" i="4"/>
  <c r="D131" i="4" s="1"/>
  <c r="D117" i="4"/>
  <c r="D132" i="4" s="1"/>
  <c r="D133" i="4" s="1"/>
  <c r="D129" i="2"/>
  <c r="D131" i="2" s="1"/>
  <c r="D117" i="2"/>
  <c r="D116" i="2"/>
  <c r="D132" i="2" s="1"/>
  <c r="D132" i="3" l="1"/>
  <c r="D133" i="3" s="1"/>
  <c r="D121" i="4"/>
  <c r="D120" i="4"/>
  <c r="D119" i="4"/>
  <c r="D122" i="4" s="1"/>
  <c r="D134" i="4" s="1"/>
  <c r="D135" i="4" s="1"/>
  <c r="D14" i="1" s="1"/>
  <c r="E14" i="1" s="1"/>
  <c r="D133" i="2"/>
  <c r="D119" i="3" l="1"/>
  <c r="D121" i="3"/>
  <c r="D120" i="3"/>
  <c r="D120" i="2"/>
  <c r="D119" i="2"/>
  <c r="D121" i="2"/>
  <c r="D122" i="3" l="1"/>
  <c r="D134" i="3" s="1"/>
  <c r="D135" i="3" s="1"/>
  <c r="D13" i="1" s="1"/>
  <c r="E13" i="1" s="1"/>
  <c r="D122" i="2"/>
  <c r="D134" i="2" s="1"/>
  <c r="D135" i="2" s="1"/>
  <c r="D12" i="1" s="1"/>
  <c r="E12" i="1" s="1"/>
  <c r="E15" i="1" l="1"/>
  <c r="H16" i="1" l="1"/>
  <c r="E16" i="1"/>
  <c r="E17" i="1"/>
</calcChain>
</file>

<file path=xl/sharedStrings.xml><?xml version="1.0" encoding="utf-8"?>
<sst xmlns="http://schemas.openxmlformats.org/spreadsheetml/2006/main" count="654" uniqueCount="156">
  <si>
    <t>ANEXO V</t>
  </si>
  <si>
    <t>MODELO DE PROPOSTA COMERCIAL</t>
  </si>
  <si>
    <t>Razão Social:</t>
  </si>
  <si>
    <t>CNPJ:</t>
  </si>
  <si>
    <t>Contato:</t>
  </si>
  <si>
    <t>Responsável pela proposta</t>
  </si>
  <si>
    <t>Descrição dos serviços</t>
  </si>
  <si>
    <t>Item</t>
  </si>
  <si>
    <t>Carga horária</t>
  </si>
  <si>
    <t>Qtde</t>
  </si>
  <si>
    <t>Valor Unitário</t>
  </si>
  <si>
    <t>Valor Total Mensal</t>
  </si>
  <si>
    <t>01</t>
  </si>
  <si>
    <t>Gerente de Projetos - Pleno</t>
  </si>
  <si>
    <t>02</t>
  </si>
  <si>
    <t>Gerente de Projetos - Sênior</t>
  </si>
  <si>
    <t>03</t>
  </si>
  <si>
    <t>Agile Coach</t>
  </si>
  <si>
    <t>Valor total mensal</t>
  </si>
  <si>
    <t>Valor global (24 meses)</t>
  </si>
  <si>
    <t>Valor global (60 meses)</t>
  </si>
  <si>
    <t>Orientações para preechimento da planilha:</t>
  </si>
  <si>
    <t>- Células com fundo amarelo: Pode ser alterado, desde que respeitando o piso salarial definido no item 3.12.1 do Termo de Especificações Técnicas.
- Celulas com fundo azul: Preenchimento obrigatório.
- Demais células: Não alterar</t>
  </si>
  <si>
    <t>ANEXO IV - PLANILHA DE COMPOSIÇÃO DE CUSTOS</t>
  </si>
  <si>
    <t>Categoria profissional: Tecnologia da Informação</t>
  </si>
  <si>
    <t>Discriminação dos Serviços</t>
  </si>
  <si>
    <t>A</t>
  </si>
  <si>
    <t>Data de apresentação da proposta</t>
  </si>
  <si>
    <t>B</t>
  </si>
  <si>
    <t>Município</t>
  </si>
  <si>
    <t>Vitória/ES</t>
  </si>
  <si>
    <t>C</t>
  </si>
  <si>
    <t>Ano do Acordo, Convenção ou Dissídio Coletivo</t>
  </si>
  <si>
    <t>D</t>
  </si>
  <si>
    <t>Nº de meses de execução contratual</t>
  </si>
  <si>
    <t>Dados para composição dos custos referentes à mão-de-obra</t>
  </si>
  <si>
    <t>Tipo de serviço (mesmo serviço com características distintas)</t>
  </si>
  <si>
    <t>Tecnologia da Informação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</si>
  <si>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</si>
  <si>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</si>
  <si>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</si>
  <si>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</si>
  <si>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</si>
  <si>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</si>
  <si>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</si>
  <si>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</si>
  <si>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</si>
  <si>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>Adicional Periculosidade</t>
  </si>
  <si>
    <t>Adicional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</si>
  <si>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</si>
  <si>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</si>
  <si>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</si>
  <si>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</si>
  <si>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</si>
  <si>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</si>
  <si>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Adicional de Hora Extra</t>
  </si>
  <si>
    <t>Outros (Reflexo no RSR)</t>
  </si>
  <si>
    <t>TOTAL DO MÓDULO 1</t>
  </si>
  <si>
    <t>MÓDULO 2 – ENCARGOS E BENEFÍCIOS ANUAIS, MENSAIS E DIÁRIOS</t>
  </si>
  <si>
    <t>Submódulo 2.1 - 13º Salário e Adicional de Férias</t>
  </si>
  <si>
    <t>13 (Décimo-terceiro) salário</t>
  </si>
  <si>
    <t>Adicional de Férias</t>
  </si>
  <si>
    <t>TOTAL SUBMÓDULO 2.1</t>
  </si>
  <si>
    <t>Submódulo 2.2 - GPS, FGTS e Outras Contribuições</t>
  </si>
  <si>
    <t>INSS</t>
  </si>
  <si>
    <t>Salário Educação</t>
  </si>
  <si>
    <t>SAT (Seguro Acidente de Trabalho)*(1%, 2% ou 3%)</t>
  </si>
  <si>
    <t>SESC ou SESI</t>
  </si>
  <si>
    <t>SENAI - SENAC</t>
  </si>
  <si>
    <t>SEBRAE</t>
  </si>
  <si>
    <t>INCRA</t>
  </si>
  <si>
    <t>H</t>
  </si>
  <si>
    <t>FGTS</t>
  </si>
  <si>
    <t>TOTAL SUBMÓDULO 2.2</t>
  </si>
  <si>
    <t>Submódulo 2.3 - Benefícios Anuais, Mensais e Diários</t>
  </si>
  <si>
    <t>Transporte</t>
  </si>
  <si>
    <t>Auxílio-Refeição/Alimentação</t>
  </si>
  <si>
    <t>Assistência Médica e Familiar - IDESBRE</t>
  </si>
  <si>
    <t>Seguro de Vida</t>
  </si>
  <si>
    <t>Auxílio Creche</t>
  </si>
  <si>
    <t>Plano odontológico (cláusula  vigéssima)</t>
  </si>
  <si>
    <t>Plano de Saúde</t>
  </si>
  <si>
    <t>Dia do Motoboy</t>
  </si>
  <si>
    <t>I</t>
  </si>
  <si>
    <t>Outros (especificar)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</si>
  <si>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</si>
  <si>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</si>
  <si>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</si>
  <si>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</si>
  <si>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</si>
  <si>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</si>
  <si>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</si>
  <si>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</si>
  <si>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</si>
  <si>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</si>
  <si>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</si>
  <si>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</si>
  <si>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</si>
  <si>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</si>
  <si>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</si>
  <si>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</si>
  <si>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</si>
  <si>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Trabalhado.</t>
  </si>
  <si>
    <t>TOTAL DO MÓDULO 3</t>
  </si>
  <si>
    <t>MÓDULO 4 – CUSTO DE REPOSIÇÃO DO PROFISSIONAL AUSENTE</t>
  </si>
  <si>
    <t>Submódulo 4.1 - Ausências Legais</t>
  </si>
  <si>
    <t>Férias</t>
  </si>
  <si>
    <t>Ausências Legais</t>
  </si>
  <si>
    <t>Licença Paternidade</t>
  </si>
  <si>
    <t>Ausência por Acidente de Trabalho</t>
  </si>
  <si>
    <t>Outros (especificar) - Ausência Doença</t>
  </si>
  <si>
    <t>Incidência dos encargos do submódulo 2.2 sobre Ausências Legais</t>
  </si>
  <si>
    <t>TOTAL SUBMÓDULO 4.1</t>
  </si>
  <si>
    <t>Submódulo 4.1.1 - Licença Maternidade</t>
  </si>
  <si>
    <t>Férias pagas ao Substituto pelos 120 dias de reposição</t>
  </si>
  <si>
    <t>Incidência dos encargos do submódulo 2.2 sobre Férias pagas ao Substituto</t>
  </si>
  <si>
    <t>Incidência dos encargos do submódulo 2.2 sobre Remuneração e 13º aos 120</t>
  </si>
  <si>
    <t>TOTAL SUBMÓDULO 4.1.1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</si>
  <si>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</si>
  <si>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</si>
  <si>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</si>
  <si>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</si>
  <si>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</si>
  <si>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</si>
  <si>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4.1.1</t>
  </si>
  <si>
    <t>Licença Maternidade</t>
  </si>
  <si>
    <t>4.2</t>
  </si>
  <si>
    <t>Intrajornada</t>
  </si>
  <si>
    <t>TOTAL DO MÓDULO 4</t>
  </si>
  <si>
    <t>MÓDULO 5 – INSUMOS DIVERSOS</t>
  </si>
  <si>
    <t>INSUMOS DIVERSOS</t>
  </si>
  <si>
    <t>Uniformes</t>
  </si>
  <si>
    <t xml:space="preserve">Materiais </t>
  </si>
  <si>
    <t>Equipamentos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</si>
  <si>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</si>
  <si>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</si>
  <si>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</si>
  <si>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</si>
  <si>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</si>
  <si>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</si>
  <si>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</si>
  <si>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</si>
  <si>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</si>
  <si>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</si>
  <si>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</si>
  <si>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</si>
  <si>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</si>
  <si>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QUADRO RESUMO DO CUSTO POR EMPREGADO</t>
  </si>
  <si>
    <t>Mão-de-Obra vinculada à execução contratual (valor por empregado)</t>
  </si>
  <si>
    <t>MÓDULO 2 – ENCARGOS E BENEFÍCIOS ANUAIS/MENSAIS/DIÁRIOS</t>
  </si>
  <si>
    <t>Subtotal (A + B + C + D + E)</t>
  </si>
  <si>
    <t>MÓDULO 6 – CUSTOS INDIRETOS E LUCRO</t>
  </si>
  <si>
    <t>Subtotal (A + B + C + D + E + F)</t>
  </si>
  <si>
    <t>MÓDULO 6 – TRIBUTOS</t>
  </si>
  <si>
    <t>PREÇO TOTAL POR EMPREGADO</t>
  </si>
  <si>
    <t>- Células com fundo amarelo: Pode ser alterado, desde que respeitando o piso salarial definido no item 3.12.2 do Termo de Especificações Técnicas.
- Celulas com fundo azul: Preenchimento obrigatório.
- Demais células: Não alterar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</si>
</sst>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 -416]#,##0.00"/>
    <numFmt numFmtId="167" formatCode="0.0000%"/>
  </numFmts>
  <fonts count="11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1"/>
      <color theme="10"/>
      <name val="Calibri"/>
    </font>
    <font>
      <b/>
      <sz val="10"/>
      <color rgb="FFFF0000"/>
      <name val="Arial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1" fillId="0" borderId="4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horizontal="right" wrapText="1"/>
    </xf>
    <xf numFmtId="0" fontId="7" fillId="0" borderId="5" xfId="0" applyFont="1" applyBorder="1"/>
    <xf numFmtId="0" fontId="1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5" fontId="3" fillId="3" borderId="12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10" xfId="0" applyFont="1" applyBorder="1"/>
    <xf numFmtId="0" fontId="1" fillId="0" borderId="8" xfId="0" applyFont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2" fillId="0" borderId="9" xfId="0" applyFont="1" applyBorder="1"/>
    <xf numFmtId="0" fontId="1" fillId="0" borderId="13" xfId="0" applyFont="1" applyBorder="1" applyAlignment="1">
      <alignment vertical="center" wrapText="1"/>
    </xf>
    <xf numFmtId="0" fontId="2" fillId="0" borderId="14" xfId="0" applyFont="1" applyBorder="1"/>
    <xf numFmtId="0" fontId="1" fillId="4" borderId="16" xfId="0" applyFont="1" applyFill="1" applyBorder="1" applyAlignment="1">
      <alignment vertical="center" wrapText="1"/>
    </xf>
    <xf numFmtId="0" fontId="2" fillId="0" borderId="23" xfId="0" applyFont="1" applyBorder="1"/>
    <xf numFmtId="0" fontId="2" fillId="0" borderId="17" xfId="0" applyFont="1" applyBorder="1"/>
    <xf numFmtId="0" fontId="8" fillId="0" borderId="6" xfId="0" applyFont="1" applyBorder="1" applyAlignment="1">
      <alignment wrapText="1"/>
    </xf>
    <xf numFmtId="0" fontId="2" fillId="0" borderId="5" xfId="0" applyFont="1" applyBorder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0" fontId="2" fillId="0" borderId="20" xfId="0" applyFont="1" applyBorder="1"/>
    <xf numFmtId="0" fontId="2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workbookViewId="0">
      <selection activeCell="D14" sqref="D14"/>
    </sheetView>
  </sheetViews>
  <sheetFormatPr defaultColWidth="14.42578125" defaultRowHeight="15" customHeight="1"/>
  <cols>
    <col min="1" max="1" width="9.140625" customWidth="1"/>
    <col min="2" max="2" width="27.140625" customWidth="1"/>
    <col min="3" max="3" width="11.7109375" customWidth="1"/>
    <col min="4" max="4" width="21.42578125" customWidth="1"/>
    <col min="5" max="5" width="22.85546875" customWidth="1"/>
    <col min="6" max="7" width="9.140625" customWidth="1"/>
    <col min="8" max="8" width="13.85546875" hidden="1" customWidth="1"/>
    <col min="9" max="11" width="9.140625" customWidth="1"/>
    <col min="12" max="12" width="14.28515625" customWidth="1"/>
    <col min="13" max="26" width="9.140625" customWidth="1"/>
  </cols>
  <sheetData>
    <row r="1" spans="1:26" ht="42" customHeight="1">
      <c r="A1" s="58" t="s">
        <v>0</v>
      </c>
      <c r="B1" s="59"/>
      <c r="C1" s="59"/>
      <c r="D1" s="59"/>
      <c r="E1" s="6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58" t="s">
        <v>1</v>
      </c>
      <c r="B2" s="59"/>
      <c r="C2" s="59"/>
      <c r="D2" s="59"/>
      <c r="E2" s="6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61" t="s">
        <v>2</v>
      </c>
      <c r="B4" s="60"/>
      <c r="C4" s="61"/>
      <c r="D4" s="59"/>
      <c r="E4" s="6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61" t="s">
        <v>3</v>
      </c>
      <c r="B5" s="60"/>
      <c r="C5" s="61"/>
      <c r="D5" s="59"/>
      <c r="E5" s="60"/>
      <c r="F5" s="1"/>
      <c r="G5" s="62"/>
      <c r="H5" s="63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61" t="s">
        <v>4</v>
      </c>
      <c r="B6" s="60"/>
      <c r="C6" s="61"/>
      <c r="D6" s="59"/>
      <c r="E6" s="60"/>
      <c r="F6" s="1"/>
      <c r="G6" s="66"/>
      <c r="H6" s="63"/>
      <c r="I6" s="6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61" t="s">
        <v>5</v>
      </c>
      <c r="B7" s="60"/>
      <c r="C7" s="61"/>
      <c r="D7" s="59"/>
      <c r="E7" s="6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58" t="s">
        <v>6</v>
      </c>
      <c r="B9" s="59"/>
      <c r="C9" s="59"/>
      <c r="D9" s="59"/>
      <c r="E9" s="60"/>
      <c r="F9" s="1"/>
      <c r="G9" s="1"/>
      <c r="H9" s="1"/>
      <c r="I9" s="1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9.75" customHeight="1">
      <c r="A10" s="64"/>
      <c r="B10" s="59"/>
      <c r="C10" s="59"/>
      <c r="D10" s="59"/>
      <c r="E10" s="6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>
      <c r="A11" s="4" t="s">
        <v>7</v>
      </c>
      <c r="B11" s="4" t="s">
        <v>8</v>
      </c>
      <c r="C11" s="4" t="s">
        <v>9</v>
      </c>
      <c r="D11" s="4" t="s">
        <v>10</v>
      </c>
      <c r="E11" s="4" t="s">
        <v>11</v>
      </c>
      <c r="F11" s="1"/>
      <c r="G11" s="67"/>
      <c r="H11" s="63"/>
      <c r="I11" s="63"/>
      <c r="J11" s="63"/>
      <c r="K11" s="6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5" t="s">
        <v>12</v>
      </c>
      <c r="B12" s="6" t="s">
        <v>13</v>
      </c>
      <c r="C12" s="7">
        <v>10</v>
      </c>
      <c r="D12" s="8">
        <f>ROUND('Gerente de Projetos - Pleno'!D135,2)</f>
        <v>0</v>
      </c>
      <c r="E12" s="8">
        <f t="shared" ref="E12:E14" si="0">(D12*C12)</f>
        <v>0</v>
      </c>
      <c r="F12" s="1"/>
      <c r="G12" s="9"/>
      <c r="H12" s="1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5" t="s">
        <v>14</v>
      </c>
      <c r="B13" s="6" t="s">
        <v>15</v>
      </c>
      <c r="C13" s="7">
        <v>10</v>
      </c>
      <c r="D13" s="8">
        <f>ROUND('Gerente de Projetos - Sênior'!D135,2)</f>
        <v>0</v>
      </c>
      <c r="E13" s="8">
        <f t="shared" si="0"/>
        <v>0</v>
      </c>
      <c r="F13" s="1"/>
      <c r="G13" s="9"/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5" t="s">
        <v>16</v>
      </c>
      <c r="B14" s="6" t="s">
        <v>17</v>
      </c>
      <c r="C14" s="7">
        <v>5</v>
      </c>
      <c r="D14" s="8">
        <f>ROUND('Agile Coach'!D135,2)</f>
        <v>0</v>
      </c>
      <c r="E14" s="8">
        <f t="shared" si="0"/>
        <v>0</v>
      </c>
      <c r="F14" s="1"/>
      <c r="G14" s="9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58" t="s">
        <v>18</v>
      </c>
      <c r="B15" s="59"/>
      <c r="C15" s="59"/>
      <c r="D15" s="60"/>
      <c r="E15" s="11">
        <f>SUM(E12:E14)</f>
        <v>0</v>
      </c>
      <c r="F15" s="1"/>
      <c r="G15" s="1"/>
      <c r="H15" s="10"/>
      <c r="I15" s="1"/>
      <c r="J15" s="1"/>
      <c r="K15" s="1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8" t="s">
        <v>19</v>
      </c>
      <c r="B16" s="59"/>
      <c r="C16" s="59"/>
      <c r="D16" s="60"/>
      <c r="E16" s="11">
        <f>E15*24</f>
        <v>0</v>
      </c>
      <c r="F16" s="1"/>
      <c r="G16" s="1"/>
      <c r="H16" s="1" t="e">
        <f>E15/H15</f>
        <v>#DIV/0!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65" t="s">
        <v>20</v>
      </c>
      <c r="B17" s="59"/>
      <c r="C17" s="59"/>
      <c r="D17" s="60"/>
      <c r="E17" s="12">
        <f>E15*60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8">
    <mergeCell ref="G5:I5"/>
    <mergeCell ref="A10:E10"/>
    <mergeCell ref="A15:D15"/>
    <mergeCell ref="A16:D16"/>
    <mergeCell ref="A17:D17"/>
    <mergeCell ref="A6:B6"/>
    <mergeCell ref="C6:E6"/>
    <mergeCell ref="G6:I6"/>
    <mergeCell ref="A7:B7"/>
    <mergeCell ref="C7:E7"/>
    <mergeCell ref="A9:E9"/>
    <mergeCell ref="G11:K11"/>
    <mergeCell ref="A1:E1"/>
    <mergeCell ref="A2:E2"/>
    <mergeCell ref="A4:B4"/>
    <mergeCell ref="C4:E4"/>
    <mergeCell ref="A5:B5"/>
    <mergeCell ref="C5:E5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4" workbookViewId="0">
      <selection activeCell="D17" sqref="D17"/>
    </sheetView>
  </sheetViews>
  <sheetFormatPr defaultColWidth="14.42578125" defaultRowHeight="15" customHeight="1"/>
  <cols>
    <col min="1" max="1" width="7.85546875" customWidth="1"/>
    <col min="2" max="2" width="48.7109375" customWidth="1"/>
    <col min="3" max="3" width="12.85546875" customWidth="1"/>
    <col min="4" max="4" width="22.7109375" customWidth="1"/>
    <col min="5" max="5" width="16.42578125" hidden="1" customWidth="1"/>
    <col min="6" max="6" width="9.140625" customWidth="1"/>
    <col min="7" max="8" width="11.5703125" customWidth="1"/>
    <col min="9" max="26" width="9.140625" customWidth="1"/>
  </cols>
  <sheetData>
    <row r="1" spans="1:26" ht="12.75" customHeight="1">
      <c r="A1" s="13"/>
      <c r="B1" s="13"/>
      <c r="C1" s="13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8" t="s">
        <v>21</v>
      </c>
      <c r="B2" s="79"/>
      <c r="C2" s="79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78" t="s">
        <v>22</v>
      </c>
      <c r="B3" s="79"/>
      <c r="C3" s="79"/>
      <c r="D3" s="8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81" t="s">
        <v>23</v>
      </c>
      <c r="B5" s="63"/>
      <c r="C5" s="63"/>
      <c r="D5" s="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0" t="s">
        <v>24</v>
      </c>
      <c r="B7" s="72"/>
      <c r="C7" s="72"/>
      <c r="D7" s="6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0" t="s">
        <v>25</v>
      </c>
      <c r="B8" s="72"/>
      <c r="C8" s="72"/>
      <c r="D8" s="6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5" t="s">
        <v>26</v>
      </c>
      <c r="B9" s="68" t="s">
        <v>27</v>
      </c>
      <c r="C9" s="69"/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5" t="s">
        <v>28</v>
      </c>
      <c r="B10" s="68" t="s">
        <v>29</v>
      </c>
      <c r="C10" s="69"/>
      <c r="D10" s="17" t="s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5" t="s">
        <v>31</v>
      </c>
      <c r="B11" s="68" t="s">
        <v>32</v>
      </c>
      <c r="C11" s="69"/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33</v>
      </c>
      <c r="B12" s="68" t="s">
        <v>34</v>
      </c>
      <c r="C12" s="69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0"/>
      <c r="B13" s="72"/>
      <c r="C13" s="72"/>
      <c r="D13" s="6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0" t="s">
        <v>35</v>
      </c>
      <c r="B14" s="72"/>
      <c r="C14" s="72"/>
      <c r="D14" s="6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>
        <v>1</v>
      </c>
      <c r="B15" s="68" t="s">
        <v>36</v>
      </c>
      <c r="C15" s="69"/>
      <c r="D15" s="18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5">
        <v>2</v>
      </c>
      <c r="B16" s="68" t="s">
        <v>38</v>
      </c>
      <c r="C16" s="69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>
        <v>3</v>
      </c>
      <c r="B17" s="68" t="s">
        <v>39</v>
      </c>
      <c r="C17" s="69"/>
      <c r="D17" s="2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>
        <v>4</v>
      </c>
      <c r="B18" s="68" t="s">
        <v>40</v>
      </c>
      <c r="C18" s="69"/>
      <c r="D18" s="18" t="s">
        <v>13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>
        <v>5</v>
      </c>
      <c r="B19" s="68" t="s">
        <v>41</v>
      </c>
      <c r="C19" s="69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1"/>
      <c r="B20" s="82"/>
      <c r="C20" s="72"/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1" t="s">
        <v>42</v>
      </c>
      <c r="B21" s="72"/>
      <c r="C21" s="72"/>
      <c r="D21" s="6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2">
        <v>1</v>
      </c>
      <c r="B22" s="23" t="s">
        <v>43</v>
      </c>
      <c r="C22" s="24" t="s">
        <v>44</v>
      </c>
      <c r="D22" s="24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2" t="s">
        <v>26</v>
      </c>
      <c r="B23" s="25" t="s">
        <v>46</v>
      </c>
      <c r="C23" s="17"/>
      <c r="D23" s="26">
        <f>D17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2" t="s">
        <v>28</v>
      </c>
      <c r="B24" s="25" t="s">
        <v>47</v>
      </c>
      <c r="C24" s="27">
        <v>0</v>
      </c>
      <c r="D24" s="28">
        <f>C24*D23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2" t="s">
        <v>31</v>
      </c>
      <c r="B25" s="25" t="s">
        <v>48</v>
      </c>
      <c r="C25" s="27">
        <v>0</v>
      </c>
      <c r="D25" s="28">
        <f>C25*D23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2" t="s">
        <v>33</v>
      </c>
      <c r="B26" s="25" t="s">
        <v>49</v>
      </c>
      <c r="C26" s="17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2" t="s">
        <v>50</v>
      </c>
      <c r="B27" s="25" t="s">
        <v>51</v>
      </c>
      <c r="C27" s="17"/>
      <c r="D27" s="2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2" t="s">
        <v>52</v>
      </c>
      <c r="B28" s="25" t="s">
        <v>53</v>
      </c>
      <c r="C28" s="17"/>
      <c r="D28" s="2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2" t="s">
        <v>54</v>
      </c>
      <c r="B29" s="25" t="s">
        <v>55</v>
      </c>
      <c r="C29" s="17"/>
      <c r="D29" s="2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2" t="s">
        <v>54</v>
      </c>
      <c r="B30" s="25" t="s">
        <v>56</v>
      </c>
      <c r="C30" s="17"/>
      <c r="D30" s="2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0" t="s">
        <v>57</v>
      </c>
      <c r="B31" s="72"/>
      <c r="C31" s="69"/>
      <c r="D31" s="30">
        <f>SUM(D23:D30)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83"/>
      <c r="B32" s="72"/>
      <c r="C32" s="72"/>
      <c r="D32" s="3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71" t="s">
        <v>58</v>
      </c>
      <c r="B33" s="72"/>
      <c r="C33" s="72"/>
      <c r="D33" s="6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70" t="s">
        <v>59</v>
      </c>
      <c r="B34" s="69"/>
      <c r="C34" s="24" t="s">
        <v>44</v>
      </c>
      <c r="D34" s="24" t="s">
        <v>45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2" t="s">
        <v>26</v>
      </c>
      <c r="B35" s="25" t="s">
        <v>60</v>
      </c>
      <c r="C35" s="27">
        <v>0</v>
      </c>
      <c r="D35" s="28">
        <f t="shared" ref="D35:D36" si="0">$D$31*C35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2" t="s">
        <v>28</v>
      </c>
      <c r="B36" s="25" t="s">
        <v>61</v>
      </c>
      <c r="C36" s="27">
        <v>0</v>
      </c>
      <c r="D36" s="28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73" t="s">
        <v>62</v>
      </c>
      <c r="B37" s="74"/>
      <c r="C37" s="33">
        <f t="shared" ref="C37:D37" si="1">C35+C36</f>
        <v>0</v>
      </c>
      <c r="D37" s="34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4"/>
      <c r="B38" s="31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4" t="s">
        <v>63</v>
      </c>
      <c r="B39" s="80"/>
      <c r="C39" s="24" t="s">
        <v>44</v>
      </c>
      <c r="D39" s="24" t="s">
        <v>45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22" t="s">
        <v>26</v>
      </c>
      <c r="B40" s="25" t="s">
        <v>64</v>
      </c>
      <c r="C40" s="27">
        <v>0</v>
      </c>
      <c r="D40" s="28">
        <f t="shared" ref="D40:D47" si="2">$D$31*C40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22" t="s">
        <v>28</v>
      </c>
      <c r="B41" s="25" t="s">
        <v>65</v>
      </c>
      <c r="C41" s="27">
        <v>0</v>
      </c>
      <c r="D41" s="28">
        <f t="shared" si="2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22" t="s">
        <v>31</v>
      </c>
      <c r="B42" s="25" t="s">
        <v>66</v>
      </c>
      <c r="C42" s="27">
        <v>0</v>
      </c>
      <c r="D42" s="28">
        <f t="shared" si="2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22" t="s">
        <v>33</v>
      </c>
      <c r="B43" s="25" t="s">
        <v>67</v>
      </c>
      <c r="C43" s="27">
        <v>0</v>
      </c>
      <c r="D43" s="28">
        <f t="shared" si="2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22" t="s">
        <v>50</v>
      </c>
      <c r="B44" s="25" t="s">
        <v>68</v>
      </c>
      <c r="C44" s="27">
        <v>0</v>
      </c>
      <c r="D44" s="28">
        <f t="shared" si="2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22" t="s">
        <v>52</v>
      </c>
      <c r="B45" s="25" t="s">
        <v>69</v>
      </c>
      <c r="C45" s="27">
        <v>0</v>
      </c>
      <c r="D45" s="28">
        <f t="shared" si="2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2" t="s">
        <v>54</v>
      </c>
      <c r="B46" s="25" t="s">
        <v>70</v>
      </c>
      <c r="C46" s="27">
        <v>0</v>
      </c>
      <c r="D46" s="28">
        <f t="shared" si="2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2" t="s">
        <v>71</v>
      </c>
      <c r="B47" s="25" t="s">
        <v>72</v>
      </c>
      <c r="C47" s="27">
        <v>0</v>
      </c>
      <c r="D47" s="28">
        <f t="shared" si="2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73" t="s">
        <v>73</v>
      </c>
      <c r="B48" s="74"/>
      <c r="C48" s="33">
        <f t="shared" ref="C48:D48" si="3">SUM(C40:C47)</f>
        <v>0</v>
      </c>
      <c r="D48" s="34">
        <f t="shared" si="3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4"/>
      <c r="B49" s="31"/>
      <c r="C49" s="37"/>
      <c r="D49" s="3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85" t="s">
        <v>74</v>
      </c>
      <c r="B50" s="77"/>
      <c r="C50" s="38"/>
      <c r="D50" s="39" t="s">
        <v>45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0" t="s">
        <v>26</v>
      </c>
      <c r="B51" s="41" t="s">
        <v>75</v>
      </c>
      <c r="C51" s="38"/>
      <c r="D51" s="42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0" t="s">
        <v>28</v>
      </c>
      <c r="B52" s="41" t="s">
        <v>76</v>
      </c>
      <c r="C52" s="38"/>
      <c r="D52" s="42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0" t="s">
        <v>31</v>
      </c>
      <c r="B53" s="41" t="s">
        <v>77</v>
      </c>
      <c r="C53" s="38"/>
      <c r="D53" s="42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0" t="s">
        <v>33</v>
      </c>
      <c r="B54" s="41" t="s">
        <v>78</v>
      </c>
      <c r="C54" s="38"/>
      <c r="D54" s="42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0" t="s">
        <v>50</v>
      </c>
      <c r="B55" s="41" t="s">
        <v>79</v>
      </c>
      <c r="C55" s="38"/>
      <c r="D55" s="42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0" t="s">
        <v>52</v>
      </c>
      <c r="B56" s="41" t="s">
        <v>80</v>
      </c>
      <c r="C56" s="38"/>
      <c r="D56" s="42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0" t="s">
        <v>54</v>
      </c>
      <c r="B57" s="41" t="s">
        <v>81</v>
      </c>
      <c r="C57" s="38"/>
      <c r="D57" s="42"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0" t="s">
        <v>71</v>
      </c>
      <c r="B58" s="41" t="s">
        <v>82</v>
      </c>
      <c r="C58" s="38"/>
      <c r="D58" s="43"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0" t="s">
        <v>83</v>
      </c>
      <c r="B59" s="41" t="s">
        <v>84</v>
      </c>
      <c r="C59" s="38"/>
      <c r="D59" s="43"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86" t="s">
        <v>85</v>
      </c>
      <c r="B60" s="87"/>
      <c r="C60" s="88"/>
      <c r="D60" s="44">
        <f>SUM(D51:D59)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4"/>
      <c r="B61" s="31"/>
      <c r="C61" s="31"/>
      <c r="D61" s="3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84" t="s">
        <v>86</v>
      </c>
      <c r="B62" s="79"/>
      <c r="C62" s="79"/>
      <c r="D62" s="8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70" t="s">
        <v>87</v>
      </c>
      <c r="B63" s="72"/>
      <c r="C63" s="69"/>
      <c r="D63" s="24" t="s">
        <v>45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2" t="s">
        <v>88</v>
      </c>
      <c r="B64" s="25" t="s">
        <v>89</v>
      </c>
      <c r="C64" s="45">
        <f t="shared" ref="C64:D64" si="4">C37</f>
        <v>0</v>
      </c>
      <c r="D64" s="28">
        <f t="shared" si="4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2" t="s">
        <v>90</v>
      </c>
      <c r="B65" s="25" t="s">
        <v>91</v>
      </c>
      <c r="C65" s="45">
        <f t="shared" ref="C65:D65" si="5">C48</f>
        <v>0</v>
      </c>
      <c r="D65" s="28">
        <f t="shared" si="5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2" t="s">
        <v>92</v>
      </c>
      <c r="B66" s="25" t="s">
        <v>93</v>
      </c>
      <c r="C66" s="17"/>
      <c r="D66" s="28">
        <f>D60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70" t="s">
        <v>94</v>
      </c>
      <c r="B67" s="72"/>
      <c r="C67" s="69"/>
      <c r="D67" s="30">
        <f>SUM(D64:D66)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83"/>
      <c r="B68" s="72"/>
      <c r="C68" s="72"/>
      <c r="D68" s="3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71" t="s">
        <v>95</v>
      </c>
      <c r="B69" s="72"/>
      <c r="C69" s="72"/>
      <c r="D69" s="6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2">
        <v>3</v>
      </c>
      <c r="B70" s="23" t="s">
        <v>96</v>
      </c>
      <c r="C70" s="17"/>
      <c r="D70" s="24" t="s">
        <v>45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2" t="s">
        <v>26</v>
      </c>
      <c r="B71" s="25" t="s">
        <v>97</v>
      </c>
      <c r="C71" s="27">
        <v>0</v>
      </c>
      <c r="D71" s="28">
        <f>$D$31*C71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2" t="s">
        <v>28</v>
      </c>
      <c r="B72" s="25" t="s">
        <v>98</v>
      </c>
      <c r="C72" s="27">
        <v>0</v>
      </c>
      <c r="D72" s="28">
        <f>D71*C72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2" t="s">
        <v>31</v>
      </c>
      <c r="B73" s="25" t="s">
        <v>99</v>
      </c>
      <c r="C73" s="27">
        <v>0</v>
      </c>
      <c r="D73" s="28">
        <f>D71*C73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2" t="s">
        <v>33</v>
      </c>
      <c r="B74" s="25" t="s">
        <v>100</v>
      </c>
      <c r="C74" s="27">
        <v>0</v>
      </c>
      <c r="D74" s="28">
        <f>$D$31*C74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2" t="s">
        <v>50</v>
      </c>
      <c r="B75" s="25" t="s">
        <v>101</v>
      </c>
      <c r="C75" s="27">
        <v>0</v>
      </c>
      <c r="D75" s="28">
        <f>D74*C75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2" t="s">
        <v>52</v>
      </c>
      <c r="B76" s="25" t="s">
        <v>102</v>
      </c>
      <c r="C76" s="27">
        <v>0</v>
      </c>
      <c r="D76" s="28">
        <f>D74*C76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70" t="s">
        <v>103</v>
      </c>
      <c r="B77" s="69"/>
      <c r="C77" s="46"/>
      <c r="D77" s="30">
        <f>SUM(D71:D76)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83"/>
      <c r="B78" s="72"/>
      <c r="C78" s="32"/>
      <c r="D78" s="3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71" t="s">
        <v>104</v>
      </c>
      <c r="B79" s="72"/>
      <c r="C79" s="72"/>
      <c r="D79" s="6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70" t="s">
        <v>105</v>
      </c>
      <c r="B80" s="69"/>
      <c r="C80" s="24" t="s">
        <v>44</v>
      </c>
      <c r="D80" s="24" t="s">
        <v>45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22" t="s">
        <v>26</v>
      </c>
      <c r="B81" s="25" t="s">
        <v>106</v>
      </c>
      <c r="C81" s="27">
        <v>0</v>
      </c>
      <c r="D81" s="28">
        <f t="shared" ref="D81:D86" si="6">$D$31*C81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2" t="s">
        <v>26</v>
      </c>
      <c r="B82" s="25" t="s">
        <v>107</v>
      </c>
      <c r="C82" s="27">
        <v>0</v>
      </c>
      <c r="D82" s="28">
        <f t="shared" si="6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22" t="s">
        <v>28</v>
      </c>
      <c r="B83" s="25" t="s">
        <v>108</v>
      </c>
      <c r="C83" s="27">
        <v>0</v>
      </c>
      <c r="D83" s="28">
        <f t="shared" si="6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22" t="s">
        <v>31</v>
      </c>
      <c r="B84" s="25" t="s">
        <v>109</v>
      </c>
      <c r="C84" s="27">
        <v>0</v>
      </c>
      <c r="D84" s="28">
        <f t="shared" si="6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2" t="s">
        <v>33</v>
      </c>
      <c r="B85" s="25" t="s">
        <v>110</v>
      </c>
      <c r="C85" s="27">
        <v>0</v>
      </c>
      <c r="D85" s="28">
        <f t="shared" si="6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2" t="s">
        <v>50</v>
      </c>
      <c r="B86" s="25" t="s">
        <v>111</v>
      </c>
      <c r="C86" s="27">
        <v>0</v>
      </c>
      <c r="D86" s="28">
        <f t="shared" si="6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73" t="s">
        <v>112</v>
      </c>
      <c r="B87" s="74"/>
      <c r="C87" s="33">
        <f t="shared" ref="C87:D87" si="7">SUM(C81:C86)</f>
        <v>0</v>
      </c>
      <c r="D87" s="34">
        <f t="shared" si="7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"/>
      <c r="B88" s="31"/>
      <c r="C88" s="37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84" t="s">
        <v>113</v>
      </c>
      <c r="B89" s="80"/>
      <c r="C89" s="24" t="s">
        <v>44</v>
      </c>
      <c r="D89" s="24" t="s">
        <v>45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2" t="s">
        <v>26</v>
      </c>
      <c r="B90" s="25" t="s">
        <v>114</v>
      </c>
      <c r="C90" s="27">
        <v>0</v>
      </c>
      <c r="D90" s="28">
        <f t="shared" ref="D90:D92" si="8">$D$31*C90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2" t="s">
        <v>28</v>
      </c>
      <c r="B91" s="25" t="s">
        <v>115</v>
      </c>
      <c r="C91" s="45">
        <f>C90*C48</f>
        <v>0</v>
      </c>
      <c r="D91" s="28">
        <f t="shared" si="8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2" t="s">
        <v>28</v>
      </c>
      <c r="B92" s="25" t="s">
        <v>116</v>
      </c>
      <c r="C92" s="45">
        <f>C36*C48</f>
        <v>0</v>
      </c>
      <c r="D92" s="28">
        <f t="shared" si="8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73" t="s">
        <v>117</v>
      </c>
      <c r="B93" s="74"/>
      <c r="C93" s="33">
        <f t="shared" ref="C93:D93" si="9">SUM(C90:C92)</f>
        <v>0</v>
      </c>
      <c r="D93" s="34">
        <f t="shared" si="9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"/>
      <c r="B94" s="31"/>
      <c r="C94" s="37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84" t="s">
        <v>118</v>
      </c>
      <c r="B95" s="80"/>
      <c r="C95" s="24" t="s">
        <v>44</v>
      </c>
      <c r="D95" s="24" t="s">
        <v>45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2" t="s">
        <v>26</v>
      </c>
      <c r="B96" s="25" t="s">
        <v>119</v>
      </c>
      <c r="C96" s="47">
        <v>0</v>
      </c>
      <c r="D96" s="28">
        <f>$D$31*C96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73" t="s">
        <v>120</v>
      </c>
      <c r="B97" s="74"/>
      <c r="C97" s="33">
        <f t="shared" ref="C97:D97" si="10">SUM(C96)</f>
        <v>0</v>
      </c>
      <c r="D97" s="48">
        <f t="shared" si="10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"/>
      <c r="B98" s="31"/>
      <c r="C98" s="35"/>
      <c r="D98" s="3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84" t="s">
        <v>121</v>
      </c>
      <c r="B99" s="79"/>
      <c r="C99" s="79"/>
      <c r="D99" s="8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70" t="s">
        <v>122</v>
      </c>
      <c r="B100" s="72"/>
      <c r="C100" s="69"/>
      <c r="D100" s="24" t="s">
        <v>45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2" t="s">
        <v>123</v>
      </c>
      <c r="B101" s="25" t="s">
        <v>107</v>
      </c>
      <c r="C101" s="45">
        <f t="shared" ref="C101:D101" si="11">C87</f>
        <v>0</v>
      </c>
      <c r="D101" s="28">
        <f t="shared" si="1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2" t="s">
        <v>124</v>
      </c>
      <c r="B102" s="25" t="s">
        <v>125</v>
      </c>
      <c r="C102" s="45">
        <f t="shared" ref="C102:D102" si="12">C93</f>
        <v>0</v>
      </c>
      <c r="D102" s="28">
        <f t="shared" si="12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2" t="s">
        <v>126</v>
      </c>
      <c r="B103" s="25" t="s">
        <v>127</v>
      </c>
      <c r="C103" s="45">
        <f t="shared" ref="C103:D103" si="13">C97</f>
        <v>0</v>
      </c>
      <c r="D103" s="28">
        <f t="shared" si="13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70" t="s">
        <v>128</v>
      </c>
      <c r="B104" s="69"/>
      <c r="C104" s="46">
        <f t="shared" ref="C104:D104" si="14">SUM(C101:C103)</f>
        <v>0</v>
      </c>
      <c r="D104" s="30">
        <f t="shared" si="14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83"/>
      <c r="B105" s="72"/>
      <c r="C105" s="32"/>
      <c r="D105" s="3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71" t="s">
        <v>129</v>
      </c>
      <c r="B106" s="72"/>
      <c r="C106" s="72"/>
      <c r="D106" s="6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2">
        <v>5</v>
      </c>
      <c r="B107" s="23" t="s">
        <v>130</v>
      </c>
      <c r="C107" s="17"/>
      <c r="D107" s="24" t="s">
        <v>45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2" t="s">
        <v>26</v>
      </c>
      <c r="B108" s="25" t="s">
        <v>131</v>
      </c>
      <c r="C108" s="17"/>
      <c r="D108" s="49">
        <v>0</v>
      </c>
      <c r="E108" s="1"/>
      <c r="F108" s="1"/>
      <c r="G108" s="5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2" t="s">
        <v>28</v>
      </c>
      <c r="B109" s="25" t="s">
        <v>132</v>
      </c>
      <c r="C109" s="17"/>
      <c r="D109" s="49">
        <v>0</v>
      </c>
      <c r="E109" s="1"/>
      <c r="F109" s="1"/>
      <c r="G109" s="5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2" t="s">
        <v>31</v>
      </c>
      <c r="B110" s="25" t="s">
        <v>133</v>
      </c>
      <c r="C110" s="17"/>
      <c r="D110" s="49"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2" t="s">
        <v>33</v>
      </c>
      <c r="B111" s="25" t="s">
        <v>84</v>
      </c>
      <c r="C111" s="17"/>
      <c r="D111" s="52"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70" t="s">
        <v>134</v>
      </c>
      <c r="B112" s="69"/>
      <c r="C112" s="17"/>
      <c r="D112" s="53">
        <f>SUM(D108:D111)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83"/>
      <c r="B113" s="72"/>
      <c r="C113" s="32"/>
      <c r="D113" s="3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71" t="s">
        <v>135</v>
      </c>
      <c r="B114" s="72"/>
      <c r="C114" s="72"/>
      <c r="D114" s="6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">
        <v>6</v>
      </c>
      <c r="B115" s="23" t="s">
        <v>136</v>
      </c>
      <c r="C115" s="24" t="s">
        <v>44</v>
      </c>
      <c r="D115" s="24" t="s">
        <v>45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" t="s">
        <v>26</v>
      </c>
      <c r="B116" s="25" t="s">
        <v>137</v>
      </c>
      <c r="C116" s="27">
        <v>0</v>
      </c>
      <c r="D116" s="28">
        <f>(D112+D104+D77+D67+D31)*C116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" t="s">
        <v>28</v>
      </c>
      <c r="B117" s="25" t="s">
        <v>138</v>
      </c>
      <c r="C117" s="27">
        <v>0</v>
      </c>
      <c r="D117" s="28">
        <f>(D112+D104+D77+D67+D31)*C117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" t="s">
        <v>31</v>
      </c>
      <c r="B118" s="23" t="s">
        <v>139</v>
      </c>
      <c r="C118" s="45"/>
      <c r="D118" s="2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" t="s">
        <v>140</v>
      </c>
      <c r="B119" s="25" t="s">
        <v>141</v>
      </c>
      <c r="C119" s="27">
        <v>0</v>
      </c>
      <c r="D119" s="28">
        <f>(D133*E135/E133)*C119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" t="s">
        <v>142</v>
      </c>
      <c r="B120" s="25" t="s">
        <v>143</v>
      </c>
      <c r="C120" s="27">
        <v>0</v>
      </c>
      <c r="D120" s="28">
        <f>(D133*E135/E133)*C120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" t="s">
        <v>144</v>
      </c>
      <c r="B121" s="25" t="s">
        <v>145</v>
      </c>
      <c r="C121" s="27">
        <v>0</v>
      </c>
      <c r="D121" s="28">
        <f>(D133*E135/E133)*C121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73" t="s">
        <v>146</v>
      </c>
      <c r="B122" s="74"/>
      <c r="C122" s="33">
        <f t="shared" ref="C122:D122" si="15">SUM(C119:C121)</f>
        <v>0</v>
      </c>
      <c r="D122" s="34">
        <f t="shared" si="15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"/>
      <c r="B123" s="31"/>
      <c r="C123" s="37"/>
      <c r="D123" s="3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75" t="s">
        <v>147</v>
      </c>
      <c r="B124" s="76"/>
      <c r="C124" s="76"/>
      <c r="D124" s="7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70" t="s">
        <v>148</v>
      </c>
      <c r="B125" s="72"/>
      <c r="C125" s="69"/>
      <c r="D125" s="24" t="s">
        <v>45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5" t="s">
        <v>26</v>
      </c>
      <c r="B126" s="68" t="s">
        <v>42</v>
      </c>
      <c r="C126" s="69"/>
      <c r="D126" s="28">
        <f>D31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5" t="s">
        <v>28</v>
      </c>
      <c r="B127" s="68" t="s">
        <v>149</v>
      </c>
      <c r="C127" s="69"/>
      <c r="D127" s="28">
        <f>D67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5" t="s">
        <v>31</v>
      </c>
      <c r="B128" s="68" t="s">
        <v>95</v>
      </c>
      <c r="C128" s="69"/>
      <c r="D128" s="28">
        <f>D77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5" t="s">
        <v>33</v>
      </c>
      <c r="B129" s="68" t="s">
        <v>104</v>
      </c>
      <c r="C129" s="69"/>
      <c r="D129" s="28">
        <f>D104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5" t="s">
        <v>50</v>
      </c>
      <c r="B130" s="68" t="s">
        <v>129</v>
      </c>
      <c r="C130" s="69"/>
      <c r="D130" s="28">
        <f>D112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5"/>
      <c r="B131" s="70" t="s">
        <v>150</v>
      </c>
      <c r="C131" s="69"/>
      <c r="D131" s="28">
        <f>SUM(D126:D130)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5" t="s">
        <v>52</v>
      </c>
      <c r="B132" s="68" t="s">
        <v>151</v>
      </c>
      <c r="C132" s="69"/>
      <c r="D132" s="28">
        <f>D116+D117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>
      <c r="A133" s="15"/>
      <c r="B133" s="70" t="s">
        <v>152</v>
      </c>
      <c r="C133" s="69"/>
      <c r="D133" s="28">
        <f>D131+D132</f>
        <v>0</v>
      </c>
      <c r="E133" s="51">
        <f>100%-C122</f>
        <v>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>
      <c r="A134" s="15" t="s">
        <v>54</v>
      </c>
      <c r="B134" s="68" t="s">
        <v>153</v>
      </c>
      <c r="C134" s="69"/>
      <c r="D134" s="28">
        <f>D122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>
      <c r="A135" s="71" t="s">
        <v>154</v>
      </c>
      <c r="B135" s="72"/>
      <c r="C135" s="69"/>
      <c r="D135" s="54">
        <f>D134+D133</f>
        <v>0</v>
      </c>
      <c r="E135" s="55">
        <v>1</v>
      </c>
      <c r="F135" s="1"/>
      <c r="G135" s="10"/>
      <c r="H135" s="5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2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2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2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2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2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2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2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2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2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2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2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2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2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2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2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2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2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2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2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2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2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2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2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2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2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2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2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2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2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2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2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2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2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2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2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2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2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2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2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2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2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2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2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2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2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2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2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2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2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2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2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2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2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2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2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2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2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2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2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2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2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2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2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2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2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2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2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2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2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2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2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2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2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2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2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2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2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2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2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2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2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2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2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2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2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2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2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2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2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2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2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2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2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2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2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2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2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2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2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2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2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2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2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2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2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2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2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2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2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2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2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2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2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2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2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2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2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2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2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2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2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2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2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2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2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2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2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2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2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2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2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2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2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2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2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2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2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2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2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2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2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2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2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2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2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2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2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2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2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2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2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2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2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2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2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2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2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2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2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2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2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2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2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2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2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2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2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2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2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2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2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2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2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2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2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2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2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2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2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2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2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2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2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2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2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2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2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2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2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2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2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2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2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2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2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2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2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2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2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2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2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2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2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2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2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2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2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2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2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2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2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2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2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2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2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2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2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2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2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2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2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2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2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2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2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2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2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2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2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2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2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2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2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2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2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2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2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2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2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2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2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2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2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2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2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2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2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2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2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2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2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2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2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2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2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2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2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2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2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2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2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2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2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2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2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2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2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2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2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2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2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2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2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2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2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2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2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2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2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2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2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2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2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2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2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2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2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2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2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2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2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2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2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2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2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2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2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2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2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2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2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2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2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2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2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2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2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2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2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2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2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2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2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2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2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2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2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2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2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2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2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2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2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2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2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2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2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2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2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2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2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2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2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2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2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2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2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2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2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2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2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2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2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2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2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2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2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2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2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2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2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2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2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2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2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2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2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2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2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2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2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2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2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2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2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2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2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2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2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2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2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2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2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2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2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2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2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2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2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2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2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2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2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2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2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2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2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2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2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2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2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2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2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2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2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2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2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2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2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2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2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2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2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2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2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2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2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2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2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2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2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2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2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2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2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2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2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2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2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2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2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2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2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2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2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2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2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2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2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2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2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2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2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2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2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2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2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2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2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2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2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2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2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2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2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2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2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2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2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2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2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2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2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2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2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2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2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2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2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2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2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2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2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2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2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2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2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2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2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2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2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2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2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2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2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2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2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2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2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2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2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2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2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2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2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2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2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2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2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2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2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2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2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2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2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2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2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2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2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2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2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2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2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2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2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2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2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2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2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2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2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2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2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2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2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2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2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2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2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2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2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2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2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2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2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2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2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2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2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2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2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2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2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2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2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2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2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2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2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2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2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2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2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2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2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2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2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2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2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2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2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2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2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2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2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2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2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2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2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2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2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2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2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2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2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2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2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2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2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2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2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2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2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2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2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2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2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2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2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2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2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2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2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2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2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2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2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2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2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2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2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2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2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2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2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2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2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2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2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2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2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2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2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2"/>
      <c r="B1001" s="1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2"/>
      <c r="B1002" s="1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2"/>
      <c r="B1003" s="1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62">
    <mergeCell ref="A106:D106"/>
    <mergeCell ref="A112:B112"/>
    <mergeCell ref="A113:B113"/>
    <mergeCell ref="A114:D114"/>
    <mergeCell ref="A97:B97"/>
    <mergeCell ref="A99:D99"/>
    <mergeCell ref="A100:C100"/>
    <mergeCell ref="A104:B104"/>
    <mergeCell ref="A105:B105"/>
    <mergeCell ref="A80:B80"/>
    <mergeCell ref="A87:B87"/>
    <mergeCell ref="A89:B89"/>
    <mergeCell ref="A93:B93"/>
    <mergeCell ref="A95:B95"/>
    <mergeCell ref="A68:C68"/>
    <mergeCell ref="A69:D69"/>
    <mergeCell ref="A77:B77"/>
    <mergeCell ref="A78:B78"/>
    <mergeCell ref="A79:D79"/>
    <mergeCell ref="A50:B50"/>
    <mergeCell ref="A60:C60"/>
    <mergeCell ref="A62:D62"/>
    <mergeCell ref="A63:C63"/>
    <mergeCell ref="A67:C67"/>
    <mergeCell ref="A33:D33"/>
    <mergeCell ref="A34:B34"/>
    <mergeCell ref="A37:B37"/>
    <mergeCell ref="A39:B39"/>
    <mergeCell ref="A48:B48"/>
    <mergeCell ref="B19:C19"/>
    <mergeCell ref="B20:C20"/>
    <mergeCell ref="A21:D21"/>
    <mergeCell ref="A31:C31"/>
    <mergeCell ref="A32:C32"/>
    <mergeCell ref="A14:D14"/>
    <mergeCell ref="B15:C15"/>
    <mergeCell ref="B16:C16"/>
    <mergeCell ref="B17:C17"/>
    <mergeCell ref="B18:C18"/>
    <mergeCell ref="B9:C9"/>
    <mergeCell ref="B10:C10"/>
    <mergeCell ref="B11:C11"/>
    <mergeCell ref="B12:C12"/>
    <mergeCell ref="A13:D13"/>
    <mergeCell ref="A2:D2"/>
    <mergeCell ref="A3:D3"/>
    <mergeCell ref="A5:D5"/>
    <mergeCell ref="A7:D7"/>
    <mergeCell ref="A8:D8"/>
    <mergeCell ref="A135:C135"/>
    <mergeCell ref="A122:B122"/>
    <mergeCell ref="A124:D124"/>
    <mergeCell ref="A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7" sqref="D17"/>
    </sheetView>
  </sheetViews>
  <sheetFormatPr defaultColWidth="14.42578125" defaultRowHeight="15" customHeight="1"/>
  <cols>
    <col min="1" max="1" width="7.85546875" customWidth="1"/>
    <col min="2" max="2" width="48.7109375" customWidth="1"/>
    <col min="3" max="3" width="12.85546875" customWidth="1"/>
    <col min="4" max="4" width="22.7109375" customWidth="1"/>
    <col min="5" max="5" width="9.140625" hidden="1" customWidth="1"/>
    <col min="6" max="6" width="9.140625" customWidth="1"/>
    <col min="7" max="7" width="11.5703125" customWidth="1"/>
    <col min="8" max="26" width="9.140625" customWidth="1"/>
  </cols>
  <sheetData>
    <row r="1" spans="1:26" ht="12.75" customHeight="1">
      <c r="A1" s="13"/>
      <c r="B1" s="13"/>
      <c r="C1" s="13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8" t="s">
        <v>21</v>
      </c>
      <c r="B2" s="79"/>
      <c r="C2" s="79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78" t="s">
        <v>22</v>
      </c>
      <c r="B3" s="79"/>
      <c r="C3" s="79"/>
      <c r="D3" s="8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81" t="s">
        <v>23</v>
      </c>
      <c r="B5" s="63"/>
      <c r="C5" s="63"/>
      <c r="D5" s="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0" t="s">
        <v>24</v>
      </c>
      <c r="B7" s="72"/>
      <c r="C7" s="72"/>
      <c r="D7" s="6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0" t="s">
        <v>25</v>
      </c>
      <c r="B8" s="72"/>
      <c r="C8" s="72"/>
      <c r="D8" s="6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5" t="s">
        <v>26</v>
      </c>
      <c r="B9" s="68" t="s">
        <v>27</v>
      </c>
      <c r="C9" s="69"/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5" t="s">
        <v>28</v>
      </c>
      <c r="B10" s="68" t="s">
        <v>29</v>
      </c>
      <c r="C10" s="69"/>
      <c r="D10" s="17" t="s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5" t="s">
        <v>31</v>
      </c>
      <c r="B11" s="68" t="s">
        <v>32</v>
      </c>
      <c r="C11" s="69"/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33</v>
      </c>
      <c r="B12" s="68" t="s">
        <v>34</v>
      </c>
      <c r="C12" s="69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0"/>
      <c r="B13" s="72"/>
      <c r="C13" s="72"/>
      <c r="D13" s="6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0" t="s">
        <v>35</v>
      </c>
      <c r="B14" s="72"/>
      <c r="C14" s="72"/>
      <c r="D14" s="6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>
        <v>1</v>
      </c>
      <c r="B15" s="68" t="s">
        <v>36</v>
      </c>
      <c r="C15" s="69"/>
      <c r="D15" s="18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5">
        <v>2</v>
      </c>
      <c r="B16" s="68" t="s">
        <v>38</v>
      </c>
      <c r="C16" s="69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>
        <v>3</v>
      </c>
      <c r="B17" s="68" t="s">
        <v>39</v>
      </c>
      <c r="C17" s="69"/>
      <c r="D17" s="2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>
        <v>4</v>
      </c>
      <c r="B18" s="68" t="s">
        <v>40</v>
      </c>
      <c r="C18" s="69"/>
      <c r="D18" s="18" t="s">
        <v>15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>
        <v>5</v>
      </c>
      <c r="B19" s="68" t="s">
        <v>41</v>
      </c>
      <c r="C19" s="69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1"/>
      <c r="B20" s="82"/>
      <c r="C20" s="72"/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1" t="s">
        <v>42</v>
      </c>
      <c r="B21" s="72"/>
      <c r="C21" s="72"/>
      <c r="D21" s="6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2">
        <v>1</v>
      </c>
      <c r="B22" s="23" t="s">
        <v>43</v>
      </c>
      <c r="C22" s="24" t="s">
        <v>44</v>
      </c>
      <c r="D22" s="24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2" t="s">
        <v>26</v>
      </c>
      <c r="B23" s="25" t="s">
        <v>46</v>
      </c>
      <c r="C23" s="17"/>
      <c r="D23" s="26">
        <f>D17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2" t="s">
        <v>28</v>
      </c>
      <c r="B24" s="25" t="s">
        <v>47</v>
      </c>
      <c r="C24" s="27">
        <v>0</v>
      </c>
      <c r="D24" s="28">
        <f>C24*D23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2" t="s">
        <v>31</v>
      </c>
      <c r="B25" s="25" t="s">
        <v>48</v>
      </c>
      <c r="C25" s="27">
        <v>0</v>
      </c>
      <c r="D25" s="28">
        <f>C25*D23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2" t="s">
        <v>33</v>
      </c>
      <c r="B26" s="25" t="s">
        <v>49</v>
      </c>
      <c r="C26" s="17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2" t="s">
        <v>50</v>
      </c>
      <c r="B27" s="25" t="s">
        <v>51</v>
      </c>
      <c r="C27" s="17"/>
      <c r="D27" s="2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2" t="s">
        <v>52</v>
      </c>
      <c r="B28" s="25" t="s">
        <v>53</v>
      </c>
      <c r="C28" s="17"/>
      <c r="D28" s="2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2" t="s">
        <v>54</v>
      </c>
      <c r="B29" s="25" t="s">
        <v>55</v>
      </c>
      <c r="C29" s="17"/>
      <c r="D29" s="2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2" t="s">
        <v>54</v>
      </c>
      <c r="B30" s="25" t="s">
        <v>56</v>
      </c>
      <c r="C30" s="17"/>
      <c r="D30" s="2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0" t="s">
        <v>57</v>
      </c>
      <c r="B31" s="72"/>
      <c r="C31" s="69"/>
      <c r="D31" s="30">
        <f>SUM(D23:D30)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83"/>
      <c r="B32" s="72"/>
      <c r="C32" s="72"/>
      <c r="D32" s="3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71" t="s">
        <v>58</v>
      </c>
      <c r="B33" s="72"/>
      <c r="C33" s="72"/>
      <c r="D33" s="6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70" t="s">
        <v>59</v>
      </c>
      <c r="B34" s="69"/>
      <c r="C34" s="24" t="s">
        <v>44</v>
      </c>
      <c r="D34" s="24" t="s">
        <v>45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2" t="s">
        <v>26</v>
      </c>
      <c r="B35" s="25" t="s">
        <v>60</v>
      </c>
      <c r="C35" s="27">
        <v>0</v>
      </c>
      <c r="D35" s="28">
        <f t="shared" ref="D35:D36" si="0">$D$31*C35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2" t="s">
        <v>28</v>
      </c>
      <c r="B36" s="25" t="s">
        <v>61</v>
      </c>
      <c r="C36" s="27">
        <v>0</v>
      </c>
      <c r="D36" s="28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73" t="s">
        <v>62</v>
      </c>
      <c r="B37" s="74"/>
      <c r="C37" s="33">
        <f t="shared" ref="C37:D37" si="1">C35+C36</f>
        <v>0</v>
      </c>
      <c r="D37" s="34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4"/>
      <c r="B38" s="31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4" t="s">
        <v>63</v>
      </c>
      <c r="B39" s="80"/>
      <c r="C39" s="24" t="s">
        <v>44</v>
      </c>
      <c r="D39" s="24" t="s">
        <v>45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22" t="s">
        <v>26</v>
      </c>
      <c r="B40" s="25" t="s">
        <v>64</v>
      </c>
      <c r="C40" s="27">
        <v>0</v>
      </c>
      <c r="D40" s="28">
        <f t="shared" ref="D40:D47" si="2">$D$31*C40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22" t="s">
        <v>28</v>
      </c>
      <c r="B41" s="25" t="s">
        <v>65</v>
      </c>
      <c r="C41" s="27">
        <v>0</v>
      </c>
      <c r="D41" s="28">
        <f t="shared" si="2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22" t="s">
        <v>31</v>
      </c>
      <c r="B42" s="25" t="s">
        <v>66</v>
      </c>
      <c r="C42" s="27">
        <v>0</v>
      </c>
      <c r="D42" s="28">
        <f t="shared" si="2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22" t="s">
        <v>33</v>
      </c>
      <c r="B43" s="25" t="s">
        <v>67</v>
      </c>
      <c r="C43" s="27">
        <v>0</v>
      </c>
      <c r="D43" s="28">
        <f t="shared" si="2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22" t="s">
        <v>50</v>
      </c>
      <c r="B44" s="25" t="s">
        <v>68</v>
      </c>
      <c r="C44" s="27">
        <v>0</v>
      </c>
      <c r="D44" s="28">
        <f t="shared" si="2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22" t="s">
        <v>52</v>
      </c>
      <c r="B45" s="25" t="s">
        <v>69</v>
      </c>
      <c r="C45" s="27">
        <v>0</v>
      </c>
      <c r="D45" s="28">
        <f t="shared" si="2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2" t="s">
        <v>54</v>
      </c>
      <c r="B46" s="25" t="s">
        <v>70</v>
      </c>
      <c r="C46" s="27">
        <v>0</v>
      </c>
      <c r="D46" s="28">
        <f t="shared" si="2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2" t="s">
        <v>71</v>
      </c>
      <c r="B47" s="25" t="s">
        <v>72</v>
      </c>
      <c r="C47" s="27">
        <v>0</v>
      </c>
      <c r="D47" s="28">
        <f t="shared" si="2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73" t="s">
        <v>73</v>
      </c>
      <c r="B48" s="74"/>
      <c r="C48" s="33">
        <f t="shared" ref="C48:D48" si="3">SUM(C40:C47)</f>
        <v>0</v>
      </c>
      <c r="D48" s="34">
        <f t="shared" si="3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4"/>
      <c r="B49" s="31"/>
      <c r="C49" s="37"/>
      <c r="D49" s="3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85" t="s">
        <v>74</v>
      </c>
      <c r="B50" s="77"/>
      <c r="C50" s="38"/>
      <c r="D50" s="39" t="s">
        <v>45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0" t="s">
        <v>26</v>
      </c>
      <c r="B51" s="41" t="s">
        <v>75</v>
      </c>
      <c r="C51" s="38"/>
      <c r="D51" s="42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0" t="s">
        <v>28</v>
      </c>
      <c r="B52" s="41" t="s">
        <v>76</v>
      </c>
      <c r="C52" s="38"/>
      <c r="D52" s="42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0" t="s">
        <v>31</v>
      </c>
      <c r="B53" s="41" t="s">
        <v>77</v>
      </c>
      <c r="C53" s="38"/>
      <c r="D53" s="42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0" t="s">
        <v>33</v>
      </c>
      <c r="B54" s="41" t="s">
        <v>78</v>
      </c>
      <c r="C54" s="38"/>
      <c r="D54" s="42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0" t="s">
        <v>50</v>
      </c>
      <c r="B55" s="41" t="s">
        <v>79</v>
      </c>
      <c r="C55" s="38"/>
      <c r="D55" s="42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0" t="s">
        <v>52</v>
      </c>
      <c r="B56" s="41" t="s">
        <v>80</v>
      </c>
      <c r="C56" s="38"/>
      <c r="D56" s="42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0" t="s">
        <v>54</v>
      </c>
      <c r="B57" s="41" t="s">
        <v>81</v>
      </c>
      <c r="C57" s="38"/>
      <c r="D57" s="42"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0" t="s">
        <v>71</v>
      </c>
      <c r="B58" s="41" t="s">
        <v>82</v>
      </c>
      <c r="C58" s="38"/>
      <c r="D58" s="43"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0" t="s">
        <v>83</v>
      </c>
      <c r="B59" s="41" t="s">
        <v>84</v>
      </c>
      <c r="C59" s="38"/>
      <c r="D59" s="43"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86" t="s">
        <v>85</v>
      </c>
      <c r="B60" s="87"/>
      <c r="C60" s="88"/>
      <c r="D60" s="44">
        <f>SUM(D51:D59)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4"/>
      <c r="B61" s="31"/>
      <c r="C61" s="31"/>
      <c r="D61" s="3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84" t="s">
        <v>86</v>
      </c>
      <c r="B62" s="79"/>
      <c r="C62" s="79"/>
      <c r="D62" s="8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70" t="s">
        <v>87</v>
      </c>
      <c r="B63" s="72"/>
      <c r="C63" s="69"/>
      <c r="D63" s="24" t="s">
        <v>45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2" t="s">
        <v>88</v>
      </c>
      <c r="B64" s="25" t="s">
        <v>89</v>
      </c>
      <c r="C64" s="45">
        <f t="shared" ref="C64:D64" si="4">C37</f>
        <v>0</v>
      </c>
      <c r="D64" s="28">
        <f t="shared" si="4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2" t="s">
        <v>90</v>
      </c>
      <c r="B65" s="25" t="s">
        <v>91</v>
      </c>
      <c r="C65" s="45">
        <f t="shared" ref="C65:D65" si="5">C48</f>
        <v>0</v>
      </c>
      <c r="D65" s="28">
        <f t="shared" si="5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2" t="s">
        <v>92</v>
      </c>
      <c r="B66" s="25" t="s">
        <v>93</v>
      </c>
      <c r="C66" s="17"/>
      <c r="D66" s="28">
        <f>D60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70" t="s">
        <v>94</v>
      </c>
      <c r="B67" s="72"/>
      <c r="C67" s="69"/>
      <c r="D67" s="30">
        <f>SUM(D64:D66)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83"/>
      <c r="B68" s="72"/>
      <c r="C68" s="72"/>
      <c r="D68" s="3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71" t="s">
        <v>95</v>
      </c>
      <c r="B69" s="72"/>
      <c r="C69" s="72"/>
      <c r="D69" s="6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2">
        <v>3</v>
      </c>
      <c r="B70" s="23" t="s">
        <v>96</v>
      </c>
      <c r="C70" s="17"/>
      <c r="D70" s="24" t="s">
        <v>45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2" t="s">
        <v>26</v>
      </c>
      <c r="B71" s="25" t="s">
        <v>97</v>
      </c>
      <c r="C71" s="27">
        <v>0</v>
      </c>
      <c r="D71" s="28">
        <f>$D$31*C71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2" t="s">
        <v>28</v>
      </c>
      <c r="B72" s="25" t="s">
        <v>98</v>
      </c>
      <c r="C72" s="27">
        <v>0</v>
      </c>
      <c r="D72" s="28">
        <f>D71*C72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2" t="s">
        <v>31</v>
      </c>
      <c r="B73" s="25" t="s">
        <v>99</v>
      </c>
      <c r="C73" s="27">
        <v>0</v>
      </c>
      <c r="D73" s="28">
        <f>D71*C73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2" t="s">
        <v>33</v>
      </c>
      <c r="B74" s="25" t="s">
        <v>100</v>
      </c>
      <c r="C74" s="27">
        <v>0</v>
      </c>
      <c r="D74" s="28">
        <f>$D$31*C74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2" t="s">
        <v>50</v>
      </c>
      <c r="B75" s="25" t="s">
        <v>101</v>
      </c>
      <c r="C75" s="27">
        <v>0</v>
      </c>
      <c r="D75" s="28">
        <f>D74*C75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2" t="s">
        <v>52</v>
      </c>
      <c r="B76" s="25" t="s">
        <v>102</v>
      </c>
      <c r="C76" s="27">
        <v>0</v>
      </c>
      <c r="D76" s="28">
        <f>D74*C76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70" t="s">
        <v>103</v>
      </c>
      <c r="B77" s="69"/>
      <c r="C77" s="46"/>
      <c r="D77" s="30">
        <f>SUM(D71:D76)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83"/>
      <c r="B78" s="72"/>
      <c r="C78" s="32"/>
      <c r="D78" s="3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71" t="s">
        <v>104</v>
      </c>
      <c r="B79" s="72"/>
      <c r="C79" s="72"/>
      <c r="D79" s="6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70" t="s">
        <v>105</v>
      </c>
      <c r="B80" s="69"/>
      <c r="C80" s="24" t="s">
        <v>44</v>
      </c>
      <c r="D80" s="24" t="s">
        <v>45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22" t="s">
        <v>26</v>
      </c>
      <c r="B81" s="25" t="s">
        <v>106</v>
      </c>
      <c r="C81" s="27">
        <v>0</v>
      </c>
      <c r="D81" s="28">
        <f t="shared" ref="D81:D86" si="6">$D$31*C81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2" t="s">
        <v>26</v>
      </c>
      <c r="B82" s="25" t="s">
        <v>107</v>
      </c>
      <c r="C82" s="27">
        <v>0</v>
      </c>
      <c r="D82" s="28">
        <f t="shared" si="6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22" t="s">
        <v>28</v>
      </c>
      <c r="B83" s="25" t="s">
        <v>108</v>
      </c>
      <c r="C83" s="27">
        <v>0</v>
      </c>
      <c r="D83" s="28">
        <f t="shared" si="6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22" t="s">
        <v>31</v>
      </c>
      <c r="B84" s="25" t="s">
        <v>109</v>
      </c>
      <c r="C84" s="27">
        <v>0</v>
      </c>
      <c r="D84" s="28">
        <f t="shared" si="6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2" t="s">
        <v>33</v>
      </c>
      <c r="B85" s="25" t="s">
        <v>110</v>
      </c>
      <c r="C85" s="27">
        <v>0</v>
      </c>
      <c r="D85" s="28">
        <f t="shared" si="6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2" t="s">
        <v>50</v>
      </c>
      <c r="B86" s="25" t="s">
        <v>111</v>
      </c>
      <c r="C86" s="27">
        <v>0</v>
      </c>
      <c r="D86" s="28">
        <f t="shared" si="6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73" t="s">
        <v>112</v>
      </c>
      <c r="B87" s="74"/>
      <c r="C87" s="33">
        <f t="shared" ref="C87:D87" si="7">SUM(C81:C86)</f>
        <v>0</v>
      </c>
      <c r="D87" s="34">
        <f t="shared" si="7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"/>
      <c r="B88" s="31"/>
      <c r="C88" s="37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84" t="s">
        <v>113</v>
      </c>
      <c r="B89" s="80"/>
      <c r="C89" s="24" t="s">
        <v>44</v>
      </c>
      <c r="D89" s="24" t="s">
        <v>45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2" t="s">
        <v>26</v>
      </c>
      <c r="B90" s="25" t="s">
        <v>114</v>
      </c>
      <c r="C90" s="27">
        <v>0</v>
      </c>
      <c r="D90" s="28">
        <f t="shared" ref="D90:D92" si="8">$D$31*C90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2" t="s">
        <v>28</v>
      </c>
      <c r="B91" s="25" t="s">
        <v>115</v>
      </c>
      <c r="C91" s="45">
        <f>C90*C48</f>
        <v>0</v>
      </c>
      <c r="D91" s="28">
        <f t="shared" si="8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2" t="s">
        <v>28</v>
      </c>
      <c r="B92" s="25" t="s">
        <v>116</v>
      </c>
      <c r="C92" s="45">
        <f>C36*C48</f>
        <v>0</v>
      </c>
      <c r="D92" s="28">
        <f t="shared" si="8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73" t="s">
        <v>117</v>
      </c>
      <c r="B93" s="74"/>
      <c r="C93" s="33">
        <f t="shared" ref="C93:D93" si="9">SUM(C90:C92)</f>
        <v>0</v>
      </c>
      <c r="D93" s="34">
        <f t="shared" si="9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"/>
      <c r="B94" s="31"/>
      <c r="C94" s="37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84" t="s">
        <v>118</v>
      </c>
      <c r="B95" s="80"/>
      <c r="C95" s="24" t="s">
        <v>44</v>
      </c>
      <c r="D95" s="24" t="s">
        <v>45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2" t="s">
        <v>26</v>
      </c>
      <c r="B96" s="25" t="s">
        <v>119</v>
      </c>
      <c r="C96" s="47">
        <v>0</v>
      </c>
      <c r="D96" s="28">
        <f>$D$31*C96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73" t="s">
        <v>120</v>
      </c>
      <c r="B97" s="74"/>
      <c r="C97" s="33">
        <f t="shared" ref="C97:D97" si="10">SUM(C96)</f>
        <v>0</v>
      </c>
      <c r="D97" s="48">
        <f t="shared" si="10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"/>
      <c r="B98" s="31"/>
      <c r="C98" s="35"/>
      <c r="D98" s="3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84" t="s">
        <v>121</v>
      </c>
      <c r="B99" s="79"/>
      <c r="C99" s="79"/>
      <c r="D99" s="8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70" t="s">
        <v>122</v>
      </c>
      <c r="B100" s="72"/>
      <c r="C100" s="69"/>
      <c r="D100" s="24" t="s">
        <v>45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2" t="s">
        <v>123</v>
      </c>
      <c r="B101" s="25" t="s">
        <v>107</v>
      </c>
      <c r="C101" s="45">
        <f t="shared" ref="C101:D101" si="11">C87</f>
        <v>0</v>
      </c>
      <c r="D101" s="28">
        <f t="shared" si="1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2" t="s">
        <v>124</v>
      </c>
      <c r="B102" s="25" t="s">
        <v>125</v>
      </c>
      <c r="C102" s="45">
        <f t="shared" ref="C102:D102" si="12">C93</f>
        <v>0</v>
      </c>
      <c r="D102" s="28">
        <f t="shared" si="12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2" t="s">
        <v>126</v>
      </c>
      <c r="B103" s="25" t="s">
        <v>127</v>
      </c>
      <c r="C103" s="45">
        <f t="shared" ref="C103:D103" si="13">C97</f>
        <v>0</v>
      </c>
      <c r="D103" s="28">
        <f t="shared" si="13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70" t="s">
        <v>128</v>
      </c>
      <c r="B104" s="69"/>
      <c r="C104" s="46">
        <f t="shared" ref="C104:D104" si="14">SUM(C101:C103)</f>
        <v>0</v>
      </c>
      <c r="D104" s="30">
        <f t="shared" si="14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83"/>
      <c r="B105" s="72"/>
      <c r="C105" s="32"/>
      <c r="D105" s="32"/>
      <c r="E105" s="1"/>
      <c r="F105" s="1"/>
      <c r="G105" s="5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71" t="s">
        <v>129</v>
      </c>
      <c r="B106" s="72"/>
      <c r="C106" s="72"/>
      <c r="D106" s="69"/>
      <c r="E106" s="1"/>
      <c r="F106" s="1"/>
      <c r="G106" s="5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2">
        <v>5</v>
      </c>
      <c r="B107" s="23" t="s">
        <v>130</v>
      </c>
      <c r="C107" s="17"/>
      <c r="D107" s="24" t="s">
        <v>45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2" t="s">
        <v>26</v>
      </c>
      <c r="B108" s="25" t="s">
        <v>131</v>
      </c>
      <c r="C108" s="17"/>
      <c r="D108" s="49"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2" t="s">
        <v>28</v>
      </c>
      <c r="B109" s="25" t="s">
        <v>132</v>
      </c>
      <c r="C109" s="17"/>
      <c r="D109" s="49"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2" t="s">
        <v>31</v>
      </c>
      <c r="B110" s="25" t="s">
        <v>133</v>
      </c>
      <c r="C110" s="17"/>
      <c r="D110" s="49"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2" t="s">
        <v>33</v>
      </c>
      <c r="B111" s="25" t="s">
        <v>84</v>
      </c>
      <c r="C111" s="17"/>
      <c r="D111" s="52"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70" t="s">
        <v>134</v>
      </c>
      <c r="B112" s="69"/>
      <c r="C112" s="17"/>
      <c r="D112" s="53">
        <f>SUM(D108:D111)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83"/>
      <c r="B113" s="72"/>
      <c r="C113" s="32"/>
      <c r="D113" s="3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71" t="s">
        <v>135</v>
      </c>
      <c r="B114" s="72"/>
      <c r="C114" s="72"/>
      <c r="D114" s="6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">
        <v>6</v>
      </c>
      <c r="B115" s="23" t="s">
        <v>136</v>
      </c>
      <c r="C115" s="24" t="s">
        <v>44</v>
      </c>
      <c r="D115" s="24" t="s">
        <v>45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" t="s">
        <v>26</v>
      </c>
      <c r="B116" s="25" t="s">
        <v>137</v>
      </c>
      <c r="C116" s="27">
        <v>0</v>
      </c>
      <c r="D116" s="28">
        <f>(D112+D104+D77+D67+D31)*C116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" t="s">
        <v>28</v>
      </c>
      <c r="B117" s="25" t="s">
        <v>138</v>
      </c>
      <c r="C117" s="27">
        <v>0</v>
      </c>
      <c r="D117" s="28">
        <f>(D112+D104+D77+D67+D31)*C117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" t="s">
        <v>31</v>
      </c>
      <c r="B118" s="23" t="s">
        <v>139</v>
      </c>
      <c r="C118" s="45"/>
      <c r="D118" s="2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" t="s">
        <v>140</v>
      </c>
      <c r="B119" s="25" t="s">
        <v>141</v>
      </c>
      <c r="C119" s="27">
        <v>0</v>
      </c>
      <c r="D119" s="28">
        <f>(D133*E135/E133)*C119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" t="s">
        <v>142</v>
      </c>
      <c r="B120" s="25" t="s">
        <v>143</v>
      </c>
      <c r="C120" s="27">
        <v>0</v>
      </c>
      <c r="D120" s="28">
        <f>(D133*E135/E133)*C120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>
      <c r="A121" s="22" t="s">
        <v>144</v>
      </c>
      <c r="B121" s="25" t="s">
        <v>145</v>
      </c>
      <c r="C121" s="27">
        <v>0</v>
      </c>
      <c r="D121" s="28">
        <f>(D133*E135/E133)*C121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>
      <c r="A122" s="73" t="s">
        <v>146</v>
      </c>
      <c r="B122" s="74"/>
      <c r="C122" s="33">
        <f t="shared" ref="C122:D122" si="15">SUM(C119:C121)</f>
        <v>0</v>
      </c>
      <c r="D122" s="34">
        <f t="shared" si="15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>
      <c r="A123" s="14"/>
      <c r="B123" s="31"/>
      <c r="C123" s="37"/>
      <c r="D123" s="3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75" t="s">
        <v>147</v>
      </c>
      <c r="B124" s="76"/>
      <c r="C124" s="76"/>
      <c r="D124" s="7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70" t="s">
        <v>148</v>
      </c>
      <c r="B125" s="72"/>
      <c r="C125" s="69"/>
      <c r="D125" s="24" t="s">
        <v>45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5" t="s">
        <v>26</v>
      </c>
      <c r="B126" s="68" t="s">
        <v>42</v>
      </c>
      <c r="C126" s="69"/>
      <c r="D126" s="28">
        <f>D31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5" t="s">
        <v>28</v>
      </c>
      <c r="B127" s="68" t="s">
        <v>149</v>
      </c>
      <c r="C127" s="69"/>
      <c r="D127" s="28">
        <f>D67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5" t="s">
        <v>31</v>
      </c>
      <c r="B128" s="68" t="s">
        <v>95</v>
      </c>
      <c r="C128" s="69"/>
      <c r="D128" s="28">
        <f>D77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5" t="s">
        <v>33</v>
      </c>
      <c r="B129" s="68" t="s">
        <v>104</v>
      </c>
      <c r="C129" s="69"/>
      <c r="D129" s="28">
        <f>D104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5" t="s">
        <v>50</v>
      </c>
      <c r="B130" s="68" t="s">
        <v>129</v>
      </c>
      <c r="C130" s="69"/>
      <c r="D130" s="28">
        <f>D112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5"/>
      <c r="B131" s="70" t="s">
        <v>150</v>
      </c>
      <c r="C131" s="69"/>
      <c r="D131" s="28">
        <f>SUM(D126:D130)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5" t="s">
        <v>52</v>
      </c>
      <c r="B132" s="68" t="s">
        <v>151</v>
      </c>
      <c r="C132" s="69"/>
      <c r="D132" s="28">
        <f>D116+D117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"/>
      <c r="B133" s="70" t="s">
        <v>152</v>
      </c>
      <c r="C133" s="69"/>
      <c r="D133" s="28">
        <f>D131+D132</f>
        <v>0</v>
      </c>
      <c r="E133" s="51">
        <f>100%-C122</f>
        <v>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" t="s">
        <v>54</v>
      </c>
      <c r="B134" s="68" t="s">
        <v>153</v>
      </c>
      <c r="C134" s="69"/>
      <c r="D134" s="28">
        <f>D122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71" t="s">
        <v>154</v>
      </c>
      <c r="B135" s="72"/>
      <c r="C135" s="69"/>
      <c r="D135" s="54">
        <f>D134+D133</f>
        <v>0</v>
      </c>
      <c r="E135" s="55">
        <v>1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2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2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2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2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2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2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2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2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2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2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2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2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2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2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2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2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2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2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2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2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2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2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2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2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2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2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2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2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2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2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2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2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2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2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2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2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2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2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2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2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2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2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2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2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2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2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2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2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2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2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2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2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2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2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2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2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2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2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2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2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2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2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2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2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2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2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2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2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2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2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2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2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2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2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2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2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2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2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2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2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2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2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2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2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2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2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2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2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2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2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2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2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2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2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2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2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2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2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2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2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2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2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2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2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2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2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2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2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2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2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2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2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2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2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2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2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2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2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2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2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2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2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2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2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2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2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2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2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2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2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2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2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2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2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2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2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2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2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2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2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2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2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2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2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2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2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2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2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2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2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2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2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2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2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2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2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2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2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2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2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2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2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2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2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2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2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2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2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2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2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2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2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2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2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2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2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2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2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2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2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2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2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2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2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2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2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2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2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2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2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2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2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2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2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2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2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2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2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2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2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2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2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2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2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2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2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2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2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2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2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2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2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2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2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2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2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2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2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2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2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2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2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2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2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2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2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2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2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2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2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2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2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2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2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2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2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2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2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2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2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2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2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2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2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2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2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2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2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2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2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2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2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2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2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2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2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2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2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2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2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2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2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2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2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2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2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2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2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2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2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2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2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2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2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2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2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2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2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2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2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2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2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2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2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2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2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2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2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2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2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2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2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2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2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2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2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2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2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2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2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2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2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2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2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2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2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2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2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2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2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2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2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2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2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2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2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2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2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2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2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2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2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2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2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2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2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2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2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2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2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2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2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2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2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2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2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2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2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2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2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2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2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2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2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2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2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2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2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2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2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2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2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2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2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2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2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2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2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2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2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2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2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2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2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2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2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2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2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2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2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2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2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2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2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2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2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2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2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2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2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2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2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2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2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2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2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2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2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2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2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2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2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2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2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2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2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2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2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2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2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2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2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2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2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2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2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2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2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2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2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2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2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2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2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2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2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2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2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2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2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2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2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2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2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2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2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2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2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2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2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2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2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2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2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2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2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2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2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2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2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2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2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2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2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2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2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2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2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2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2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2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2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2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2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2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2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2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2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2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2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2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2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2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2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2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2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2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2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2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2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2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2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2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2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2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2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2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2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2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2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2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2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2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2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2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2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2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2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2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2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2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2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2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2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2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2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2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2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2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2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2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2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2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2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2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2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2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2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2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2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2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2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2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2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2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2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2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2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2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2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2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2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2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2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2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2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2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2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2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2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2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2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2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2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2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2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2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2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2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2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2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2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2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2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2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2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2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2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2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2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2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2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2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2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2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2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2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2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2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2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2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2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2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2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2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2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2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2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2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2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2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2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2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2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2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2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2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2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2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2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2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2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2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2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2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2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2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2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2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2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2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2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2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2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2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2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2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2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2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2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2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2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2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2">
    <mergeCell ref="A106:D106"/>
    <mergeCell ref="A112:B112"/>
    <mergeCell ref="A113:B113"/>
    <mergeCell ref="A114:D114"/>
    <mergeCell ref="A97:B97"/>
    <mergeCell ref="A99:D99"/>
    <mergeCell ref="A100:C100"/>
    <mergeCell ref="A104:B104"/>
    <mergeCell ref="A105:B105"/>
    <mergeCell ref="A80:B80"/>
    <mergeCell ref="A87:B87"/>
    <mergeCell ref="A89:B89"/>
    <mergeCell ref="A93:B93"/>
    <mergeCell ref="A95:B95"/>
    <mergeCell ref="A68:C68"/>
    <mergeCell ref="A69:D69"/>
    <mergeCell ref="A77:B77"/>
    <mergeCell ref="A78:B78"/>
    <mergeCell ref="A79:D79"/>
    <mergeCell ref="A50:B50"/>
    <mergeCell ref="A60:C60"/>
    <mergeCell ref="A62:D62"/>
    <mergeCell ref="A63:C63"/>
    <mergeCell ref="A67:C67"/>
    <mergeCell ref="A33:D33"/>
    <mergeCell ref="A34:B34"/>
    <mergeCell ref="A37:B37"/>
    <mergeCell ref="A39:B39"/>
    <mergeCell ref="A48:B48"/>
    <mergeCell ref="B19:C19"/>
    <mergeCell ref="B20:C20"/>
    <mergeCell ref="A21:D21"/>
    <mergeCell ref="A31:C31"/>
    <mergeCell ref="A32:C32"/>
    <mergeCell ref="A14:D14"/>
    <mergeCell ref="B15:C15"/>
    <mergeCell ref="B16:C16"/>
    <mergeCell ref="B17:C17"/>
    <mergeCell ref="B18:C18"/>
    <mergeCell ref="B9:C9"/>
    <mergeCell ref="B10:C10"/>
    <mergeCell ref="B11:C11"/>
    <mergeCell ref="B12:C12"/>
    <mergeCell ref="A13:D13"/>
    <mergeCell ref="A2:D2"/>
    <mergeCell ref="A3:D3"/>
    <mergeCell ref="A5:D5"/>
    <mergeCell ref="A7:D7"/>
    <mergeCell ref="A8:D8"/>
    <mergeCell ref="A135:C135"/>
    <mergeCell ref="A122:B122"/>
    <mergeCell ref="A124:D124"/>
    <mergeCell ref="A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5" workbookViewId="0">
      <selection activeCell="D12" sqref="D12"/>
    </sheetView>
  </sheetViews>
  <sheetFormatPr defaultColWidth="14.42578125" defaultRowHeight="15" customHeight="1"/>
  <cols>
    <col min="1" max="1" width="7.85546875" customWidth="1"/>
    <col min="2" max="2" width="48.7109375" customWidth="1"/>
    <col min="3" max="3" width="12.85546875" customWidth="1"/>
    <col min="4" max="4" width="22.7109375" customWidth="1"/>
    <col min="5" max="5" width="9.140625" hidden="1" customWidth="1"/>
    <col min="6" max="6" width="9.140625" customWidth="1"/>
    <col min="7" max="7" width="11.5703125" customWidth="1"/>
    <col min="8" max="26" width="9.140625" customWidth="1"/>
  </cols>
  <sheetData>
    <row r="1" spans="1:26" ht="12.75" customHeight="1">
      <c r="A1" s="13"/>
      <c r="B1" s="13"/>
      <c r="C1" s="13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8" t="s">
        <v>21</v>
      </c>
      <c r="B2" s="79"/>
      <c r="C2" s="79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78" t="s">
        <v>155</v>
      </c>
      <c r="B3" s="79"/>
      <c r="C3" s="79"/>
      <c r="D3" s="8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81" t="s">
        <v>23</v>
      </c>
      <c r="B5" s="63"/>
      <c r="C5" s="63"/>
      <c r="D5" s="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0" t="s">
        <v>24</v>
      </c>
      <c r="B7" s="72"/>
      <c r="C7" s="72"/>
      <c r="D7" s="6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0" t="s">
        <v>25</v>
      </c>
      <c r="B8" s="72"/>
      <c r="C8" s="72"/>
      <c r="D8" s="6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5" t="s">
        <v>26</v>
      </c>
      <c r="B9" s="68" t="s">
        <v>27</v>
      </c>
      <c r="C9" s="69"/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5" t="s">
        <v>28</v>
      </c>
      <c r="B10" s="68" t="s">
        <v>29</v>
      </c>
      <c r="C10" s="69"/>
      <c r="D10" s="17" t="s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5" t="s">
        <v>31</v>
      </c>
      <c r="B11" s="68" t="s">
        <v>32</v>
      </c>
      <c r="C11" s="69"/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33</v>
      </c>
      <c r="B12" s="68" t="s">
        <v>34</v>
      </c>
      <c r="C12" s="69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0"/>
      <c r="B13" s="72"/>
      <c r="C13" s="72"/>
      <c r="D13" s="6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0" t="s">
        <v>35</v>
      </c>
      <c r="B14" s="72"/>
      <c r="C14" s="72"/>
      <c r="D14" s="6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>
        <v>1</v>
      </c>
      <c r="B15" s="68" t="s">
        <v>36</v>
      </c>
      <c r="C15" s="69"/>
      <c r="D15" s="18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5">
        <v>2</v>
      </c>
      <c r="B16" s="68" t="s">
        <v>38</v>
      </c>
      <c r="C16" s="69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>
        <v>3</v>
      </c>
      <c r="B17" s="68" t="s">
        <v>39</v>
      </c>
      <c r="C17" s="69"/>
      <c r="D17" s="2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>
        <v>4</v>
      </c>
      <c r="B18" s="68" t="s">
        <v>40</v>
      </c>
      <c r="C18" s="69"/>
      <c r="D18" s="18" t="s">
        <v>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>
        <v>5</v>
      </c>
      <c r="B19" s="68" t="s">
        <v>41</v>
      </c>
      <c r="C19" s="69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1"/>
      <c r="B20" s="82"/>
      <c r="C20" s="72"/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1" t="s">
        <v>42</v>
      </c>
      <c r="B21" s="72"/>
      <c r="C21" s="72"/>
      <c r="D21" s="6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2">
        <v>1</v>
      </c>
      <c r="B22" s="23" t="s">
        <v>43</v>
      </c>
      <c r="C22" s="24" t="s">
        <v>44</v>
      </c>
      <c r="D22" s="24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2" t="s">
        <v>26</v>
      </c>
      <c r="B23" s="25" t="s">
        <v>46</v>
      </c>
      <c r="C23" s="17"/>
      <c r="D23" s="26">
        <f>D17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2" t="s">
        <v>28</v>
      </c>
      <c r="B24" s="25" t="s">
        <v>47</v>
      </c>
      <c r="C24" s="27">
        <v>0</v>
      </c>
      <c r="D24" s="28">
        <f>C24*D23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2" t="s">
        <v>31</v>
      </c>
      <c r="B25" s="25" t="s">
        <v>48</v>
      </c>
      <c r="C25" s="27">
        <v>0</v>
      </c>
      <c r="D25" s="28">
        <f>C25*D23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2" t="s">
        <v>33</v>
      </c>
      <c r="B26" s="25" t="s">
        <v>49</v>
      </c>
      <c r="C26" s="17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2" t="s">
        <v>50</v>
      </c>
      <c r="B27" s="25" t="s">
        <v>51</v>
      </c>
      <c r="C27" s="17"/>
      <c r="D27" s="2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2" t="s">
        <v>52</v>
      </c>
      <c r="B28" s="25" t="s">
        <v>53</v>
      </c>
      <c r="C28" s="17"/>
      <c r="D28" s="2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2" t="s">
        <v>54</v>
      </c>
      <c r="B29" s="25" t="s">
        <v>55</v>
      </c>
      <c r="C29" s="17"/>
      <c r="D29" s="2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2" t="s">
        <v>54</v>
      </c>
      <c r="B30" s="25" t="s">
        <v>56</v>
      </c>
      <c r="C30" s="17"/>
      <c r="D30" s="2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0" t="s">
        <v>57</v>
      </c>
      <c r="B31" s="72"/>
      <c r="C31" s="69"/>
      <c r="D31" s="30">
        <f>SUM(D23:D30)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83"/>
      <c r="B32" s="72"/>
      <c r="C32" s="72"/>
      <c r="D32" s="3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71" t="s">
        <v>58</v>
      </c>
      <c r="B33" s="72"/>
      <c r="C33" s="72"/>
      <c r="D33" s="6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70" t="s">
        <v>59</v>
      </c>
      <c r="B34" s="69"/>
      <c r="C34" s="24" t="s">
        <v>44</v>
      </c>
      <c r="D34" s="24" t="s">
        <v>45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2" t="s">
        <v>26</v>
      </c>
      <c r="B35" s="25" t="s">
        <v>60</v>
      </c>
      <c r="C35" s="27">
        <v>0</v>
      </c>
      <c r="D35" s="28">
        <f t="shared" ref="D35:D36" si="0">$D$31*C35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2" t="s">
        <v>28</v>
      </c>
      <c r="B36" s="25" t="s">
        <v>61</v>
      </c>
      <c r="C36" s="27">
        <v>0</v>
      </c>
      <c r="D36" s="28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73" t="s">
        <v>62</v>
      </c>
      <c r="B37" s="74"/>
      <c r="C37" s="33">
        <f t="shared" ref="C37:D37" si="1">C35+C36</f>
        <v>0</v>
      </c>
      <c r="D37" s="34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4"/>
      <c r="B38" s="31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4" t="s">
        <v>63</v>
      </c>
      <c r="B39" s="80"/>
      <c r="C39" s="24" t="s">
        <v>44</v>
      </c>
      <c r="D39" s="24" t="s">
        <v>45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22" t="s">
        <v>26</v>
      </c>
      <c r="B40" s="25" t="s">
        <v>64</v>
      </c>
      <c r="C40" s="27">
        <v>0</v>
      </c>
      <c r="D40" s="28">
        <f t="shared" ref="D40:D47" si="2">$D$31*C40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22" t="s">
        <v>28</v>
      </c>
      <c r="B41" s="25" t="s">
        <v>65</v>
      </c>
      <c r="C41" s="27">
        <v>0</v>
      </c>
      <c r="D41" s="28">
        <f t="shared" si="2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22" t="s">
        <v>31</v>
      </c>
      <c r="B42" s="25" t="s">
        <v>66</v>
      </c>
      <c r="C42" s="27">
        <v>0</v>
      </c>
      <c r="D42" s="28">
        <f t="shared" si="2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22" t="s">
        <v>33</v>
      </c>
      <c r="B43" s="25" t="s">
        <v>67</v>
      </c>
      <c r="C43" s="27">
        <v>0</v>
      </c>
      <c r="D43" s="28">
        <f t="shared" si="2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22" t="s">
        <v>50</v>
      </c>
      <c r="B44" s="25" t="s">
        <v>68</v>
      </c>
      <c r="C44" s="27">
        <v>0</v>
      </c>
      <c r="D44" s="28">
        <f t="shared" si="2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22" t="s">
        <v>52</v>
      </c>
      <c r="B45" s="25" t="s">
        <v>69</v>
      </c>
      <c r="C45" s="27">
        <v>0</v>
      </c>
      <c r="D45" s="28">
        <f t="shared" si="2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2" t="s">
        <v>54</v>
      </c>
      <c r="B46" s="25" t="s">
        <v>70</v>
      </c>
      <c r="C46" s="27">
        <v>0</v>
      </c>
      <c r="D46" s="28">
        <f t="shared" si="2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2" t="s">
        <v>71</v>
      </c>
      <c r="B47" s="25" t="s">
        <v>72</v>
      </c>
      <c r="C47" s="27">
        <v>0</v>
      </c>
      <c r="D47" s="28">
        <f t="shared" si="2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73" t="s">
        <v>73</v>
      </c>
      <c r="B48" s="74"/>
      <c r="C48" s="33">
        <f t="shared" ref="C48:D48" si="3">SUM(C40:C47)</f>
        <v>0</v>
      </c>
      <c r="D48" s="34">
        <f t="shared" si="3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4"/>
      <c r="B49" s="31"/>
      <c r="C49" s="37"/>
      <c r="D49" s="3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85" t="s">
        <v>74</v>
      </c>
      <c r="B50" s="77"/>
      <c r="C50" s="38"/>
      <c r="D50" s="39" t="s">
        <v>45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0" t="s">
        <v>26</v>
      </c>
      <c r="B51" s="41" t="s">
        <v>75</v>
      </c>
      <c r="C51" s="38"/>
      <c r="D51" s="42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0" t="s">
        <v>28</v>
      </c>
      <c r="B52" s="41" t="s">
        <v>76</v>
      </c>
      <c r="C52" s="38"/>
      <c r="D52" s="42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0" t="s">
        <v>31</v>
      </c>
      <c r="B53" s="41" t="s">
        <v>77</v>
      </c>
      <c r="C53" s="38"/>
      <c r="D53" s="42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0" t="s">
        <v>33</v>
      </c>
      <c r="B54" s="41" t="s">
        <v>78</v>
      </c>
      <c r="C54" s="38"/>
      <c r="D54" s="42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0" t="s">
        <v>50</v>
      </c>
      <c r="B55" s="41" t="s">
        <v>79</v>
      </c>
      <c r="C55" s="38"/>
      <c r="D55" s="42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0" t="s">
        <v>52</v>
      </c>
      <c r="B56" s="41" t="s">
        <v>80</v>
      </c>
      <c r="C56" s="38"/>
      <c r="D56" s="42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0" t="s">
        <v>54</v>
      </c>
      <c r="B57" s="41" t="s">
        <v>81</v>
      </c>
      <c r="C57" s="38"/>
      <c r="D57" s="42"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0" t="s">
        <v>71</v>
      </c>
      <c r="B58" s="41" t="s">
        <v>82</v>
      </c>
      <c r="C58" s="38"/>
      <c r="D58" s="43"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0" t="s">
        <v>83</v>
      </c>
      <c r="B59" s="41" t="s">
        <v>84</v>
      </c>
      <c r="C59" s="38"/>
      <c r="D59" s="43"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86" t="s">
        <v>85</v>
      </c>
      <c r="B60" s="87"/>
      <c r="C60" s="88"/>
      <c r="D60" s="44">
        <f>SUM(D51:D59)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4"/>
      <c r="B61" s="31"/>
      <c r="C61" s="31"/>
      <c r="D61" s="3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84" t="s">
        <v>86</v>
      </c>
      <c r="B62" s="79"/>
      <c r="C62" s="79"/>
      <c r="D62" s="8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70" t="s">
        <v>87</v>
      </c>
      <c r="B63" s="72"/>
      <c r="C63" s="69"/>
      <c r="D63" s="24" t="s">
        <v>45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2" t="s">
        <v>88</v>
      </c>
      <c r="B64" s="25" t="s">
        <v>89</v>
      </c>
      <c r="C64" s="45">
        <f t="shared" ref="C64:D64" si="4">C37</f>
        <v>0</v>
      </c>
      <c r="D64" s="28">
        <f t="shared" si="4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2" t="s">
        <v>90</v>
      </c>
      <c r="B65" s="25" t="s">
        <v>91</v>
      </c>
      <c r="C65" s="45">
        <f t="shared" ref="C65:D65" si="5">C48</f>
        <v>0</v>
      </c>
      <c r="D65" s="28">
        <f t="shared" si="5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2" t="s">
        <v>92</v>
      </c>
      <c r="B66" s="25" t="s">
        <v>93</v>
      </c>
      <c r="C66" s="17"/>
      <c r="D66" s="28">
        <f>D60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70" t="s">
        <v>94</v>
      </c>
      <c r="B67" s="72"/>
      <c r="C67" s="69"/>
      <c r="D67" s="30">
        <f>SUM(D64:D66)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83"/>
      <c r="B68" s="72"/>
      <c r="C68" s="72"/>
      <c r="D68" s="3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71" t="s">
        <v>95</v>
      </c>
      <c r="B69" s="72"/>
      <c r="C69" s="72"/>
      <c r="D69" s="6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2">
        <v>3</v>
      </c>
      <c r="B70" s="23" t="s">
        <v>96</v>
      </c>
      <c r="C70" s="17"/>
      <c r="D70" s="24" t="s">
        <v>45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2" t="s">
        <v>26</v>
      </c>
      <c r="B71" s="25" t="s">
        <v>97</v>
      </c>
      <c r="C71" s="27">
        <v>0</v>
      </c>
      <c r="D71" s="28">
        <f>$D$31*C71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2" t="s">
        <v>28</v>
      </c>
      <c r="B72" s="25" t="s">
        <v>98</v>
      </c>
      <c r="C72" s="27">
        <v>0</v>
      </c>
      <c r="D72" s="28">
        <f>D71*C72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2" t="s">
        <v>31</v>
      </c>
      <c r="B73" s="25" t="s">
        <v>99</v>
      </c>
      <c r="C73" s="27">
        <v>0</v>
      </c>
      <c r="D73" s="28">
        <f>D71*C73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2" t="s">
        <v>33</v>
      </c>
      <c r="B74" s="25" t="s">
        <v>100</v>
      </c>
      <c r="C74" s="27">
        <v>0</v>
      </c>
      <c r="D74" s="28">
        <f>$D$31*C74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2" t="s">
        <v>50</v>
      </c>
      <c r="B75" s="25" t="s">
        <v>101</v>
      </c>
      <c r="C75" s="27">
        <v>0</v>
      </c>
      <c r="D75" s="28">
        <f>D74*C75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2" t="s">
        <v>52</v>
      </c>
      <c r="B76" s="25" t="s">
        <v>102</v>
      </c>
      <c r="C76" s="27">
        <v>0</v>
      </c>
      <c r="D76" s="28">
        <f>D74*C76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70" t="s">
        <v>103</v>
      </c>
      <c r="B77" s="69"/>
      <c r="C77" s="46"/>
      <c r="D77" s="30">
        <f>SUM(D71:D76)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83"/>
      <c r="B78" s="72"/>
      <c r="C78" s="32"/>
      <c r="D78" s="3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71" t="s">
        <v>104</v>
      </c>
      <c r="B79" s="72"/>
      <c r="C79" s="72"/>
      <c r="D79" s="6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70" t="s">
        <v>105</v>
      </c>
      <c r="B80" s="69"/>
      <c r="C80" s="24" t="s">
        <v>44</v>
      </c>
      <c r="D80" s="24" t="s">
        <v>45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22" t="s">
        <v>26</v>
      </c>
      <c r="B81" s="25" t="s">
        <v>106</v>
      </c>
      <c r="C81" s="27">
        <v>0</v>
      </c>
      <c r="D81" s="28">
        <f t="shared" ref="D81:D86" si="6">$D$31*C81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2" t="s">
        <v>26</v>
      </c>
      <c r="B82" s="25" t="s">
        <v>107</v>
      </c>
      <c r="C82" s="27">
        <v>0</v>
      </c>
      <c r="D82" s="28">
        <f t="shared" si="6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22" t="s">
        <v>28</v>
      </c>
      <c r="B83" s="25" t="s">
        <v>108</v>
      </c>
      <c r="C83" s="27">
        <v>0</v>
      </c>
      <c r="D83" s="28">
        <f t="shared" si="6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22" t="s">
        <v>31</v>
      </c>
      <c r="B84" s="25" t="s">
        <v>109</v>
      </c>
      <c r="C84" s="27">
        <v>0</v>
      </c>
      <c r="D84" s="28">
        <f t="shared" si="6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2" t="s">
        <v>33</v>
      </c>
      <c r="B85" s="25" t="s">
        <v>110</v>
      </c>
      <c r="C85" s="27">
        <v>0</v>
      </c>
      <c r="D85" s="28">
        <f t="shared" si="6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2" t="s">
        <v>50</v>
      </c>
      <c r="B86" s="25" t="s">
        <v>111</v>
      </c>
      <c r="C86" s="27">
        <v>0</v>
      </c>
      <c r="D86" s="28">
        <f t="shared" si="6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73" t="s">
        <v>112</v>
      </c>
      <c r="B87" s="74"/>
      <c r="C87" s="33">
        <f t="shared" ref="C87:D87" si="7">SUM(C81:C86)</f>
        <v>0</v>
      </c>
      <c r="D87" s="34">
        <f t="shared" si="7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"/>
      <c r="B88" s="31"/>
      <c r="C88" s="37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84" t="s">
        <v>113</v>
      </c>
      <c r="B89" s="80"/>
      <c r="C89" s="24" t="s">
        <v>44</v>
      </c>
      <c r="D89" s="24" t="s">
        <v>45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2" t="s">
        <v>26</v>
      </c>
      <c r="B90" s="25" t="s">
        <v>114</v>
      </c>
      <c r="C90" s="27">
        <v>0</v>
      </c>
      <c r="D90" s="28">
        <f t="shared" ref="D90:D92" si="8">$D$31*C90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2" t="s">
        <v>28</v>
      </c>
      <c r="B91" s="25" t="s">
        <v>115</v>
      </c>
      <c r="C91" s="45">
        <f>C90*C48</f>
        <v>0</v>
      </c>
      <c r="D91" s="28">
        <f t="shared" si="8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2" t="s">
        <v>28</v>
      </c>
      <c r="B92" s="25" t="s">
        <v>116</v>
      </c>
      <c r="C92" s="45">
        <f>C36*C48</f>
        <v>0</v>
      </c>
      <c r="D92" s="28">
        <f t="shared" si="8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73" t="s">
        <v>117</v>
      </c>
      <c r="B93" s="74"/>
      <c r="C93" s="33">
        <f t="shared" ref="C93:D93" si="9">SUM(C90:C92)</f>
        <v>0</v>
      </c>
      <c r="D93" s="34">
        <f t="shared" si="9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"/>
      <c r="B94" s="31"/>
      <c r="C94" s="37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84" t="s">
        <v>118</v>
      </c>
      <c r="B95" s="80"/>
      <c r="C95" s="24" t="s">
        <v>44</v>
      </c>
      <c r="D95" s="24" t="s">
        <v>45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2" t="s">
        <v>26</v>
      </c>
      <c r="B96" s="25" t="s">
        <v>119</v>
      </c>
      <c r="C96" s="47">
        <v>0</v>
      </c>
      <c r="D96" s="28">
        <f>$D$31*C96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73" t="s">
        <v>120</v>
      </c>
      <c r="B97" s="74"/>
      <c r="C97" s="33">
        <f t="shared" ref="C97:D97" si="10">SUM(C96)</f>
        <v>0</v>
      </c>
      <c r="D97" s="48">
        <f t="shared" si="10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"/>
      <c r="B98" s="31"/>
      <c r="C98" s="35"/>
      <c r="D98" s="3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84" t="s">
        <v>121</v>
      </c>
      <c r="B99" s="79"/>
      <c r="C99" s="79"/>
      <c r="D99" s="8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70" t="s">
        <v>122</v>
      </c>
      <c r="B100" s="72"/>
      <c r="C100" s="69"/>
      <c r="D100" s="24" t="s">
        <v>45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2" t="s">
        <v>123</v>
      </c>
      <c r="B101" s="25" t="s">
        <v>107</v>
      </c>
      <c r="C101" s="45">
        <f t="shared" ref="C101:D101" si="11">C87</f>
        <v>0</v>
      </c>
      <c r="D101" s="28">
        <f t="shared" si="11"/>
        <v>0</v>
      </c>
      <c r="E101" s="1"/>
      <c r="F101" s="1"/>
      <c r="G101" s="5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2" t="s">
        <v>124</v>
      </c>
      <c r="B102" s="25" t="s">
        <v>125</v>
      </c>
      <c r="C102" s="45">
        <f t="shared" ref="C102:D102" si="12">C93</f>
        <v>0</v>
      </c>
      <c r="D102" s="28">
        <f t="shared" si="12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2" t="s">
        <v>126</v>
      </c>
      <c r="B103" s="25" t="s">
        <v>127</v>
      </c>
      <c r="C103" s="45">
        <f t="shared" ref="C103:D103" si="13">C97</f>
        <v>0</v>
      </c>
      <c r="D103" s="28">
        <f t="shared" si="13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70" t="s">
        <v>128</v>
      </c>
      <c r="B104" s="69"/>
      <c r="C104" s="46">
        <f t="shared" ref="C104:D104" si="14">SUM(C101:C103)</f>
        <v>0</v>
      </c>
      <c r="D104" s="30">
        <f t="shared" si="14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83"/>
      <c r="B105" s="72"/>
      <c r="C105" s="32"/>
      <c r="D105" s="32"/>
      <c r="E105" s="1"/>
      <c r="F105" s="1"/>
      <c r="G105" s="5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71" t="s">
        <v>129</v>
      </c>
      <c r="B106" s="72"/>
      <c r="C106" s="72"/>
      <c r="D106" s="69"/>
      <c r="E106" s="1"/>
      <c r="F106" s="1"/>
      <c r="G106" s="5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2">
        <v>5</v>
      </c>
      <c r="B107" s="23" t="s">
        <v>130</v>
      </c>
      <c r="C107" s="17"/>
      <c r="D107" s="24" t="s">
        <v>45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2" t="s">
        <v>26</v>
      </c>
      <c r="B108" s="25" t="s">
        <v>131</v>
      </c>
      <c r="C108" s="17"/>
      <c r="D108" s="49"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2" t="s">
        <v>28</v>
      </c>
      <c r="B109" s="25" t="s">
        <v>132</v>
      </c>
      <c r="C109" s="17"/>
      <c r="D109" s="49"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2" t="s">
        <v>31</v>
      </c>
      <c r="B110" s="25" t="s">
        <v>133</v>
      </c>
      <c r="C110" s="17"/>
      <c r="D110" s="49"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2" t="s">
        <v>33</v>
      </c>
      <c r="B111" s="25" t="s">
        <v>84</v>
      </c>
      <c r="C111" s="17"/>
      <c r="D111" s="52"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70" t="s">
        <v>134</v>
      </c>
      <c r="B112" s="69"/>
      <c r="C112" s="17"/>
      <c r="D112" s="53">
        <f>SUM(D108:D111)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83"/>
      <c r="B113" s="72"/>
      <c r="C113" s="32"/>
      <c r="D113" s="3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71" t="s">
        <v>135</v>
      </c>
      <c r="B114" s="72"/>
      <c r="C114" s="72"/>
      <c r="D114" s="6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">
        <v>6</v>
      </c>
      <c r="B115" s="23" t="s">
        <v>136</v>
      </c>
      <c r="C115" s="24" t="s">
        <v>44</v>
      </c>
      <c r="D115" s="24" t="s">
        <v>45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" t="s">
        <v>26</v>
      </c>
      <c r="B116" s="25" t="s">
        <v>137</v>
      </c>
      <c r="C116" s="27">
        <v>0</v>
      </c>
      <c r="D116" s="28">
        <f>(D112+D104+D77+D67+D31)*C116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" t="s">
        <v>28</v>
      </c>
      <c r="B117" s="25" t="s">
        <v>138</v>
      </c>
      <c r="C117" s="27">
        <v>0</v>
      </c>
      <c r="D117" s="28">
        <f>(D112+D104+D77+D67+D31)*C117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" t="s">
        <v>31</v>
      </c>
      <c r="B118" s="23" t="s">
        <v>139</v>
      </c>
      <c r="C118" s="45"/>
      <c r="D118" s="2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" t="s">
        <v>140</v>
      </c>
      <c r="B119" s="25" t="s">
        <v>141</v>
      </c>
      <c r="C119" s="27">
        <v>0</v>
      </c>
      <c r="D119" s="28">
        <f>(D133*E135/E133)*C119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" t="s">
        <v>142</v>
      </c>
      <c r="B120" s="25" t="s">
        <v>143</v>
      </c>
      <c r="C120" s="27">
        <v>0</v>
      </c>
      <c r="D120" s="28">
        <f>(D133*E135/E133)*C120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>
      <c r="A121" s="22" t="s">
        <v>144</v>
      </c>
      <c r="B121" s="25" t="s">
        <v>145</v>
      </c>
      <c r="C121" s="27">
        <v>0</v>
      </c>
      <c r="D121" s="28">
        <f>(D133*E135/E133)*C121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>
      <c r="A122" s="73" t="s">
        <v>146</v>
      </c>
      <c r="B122" s="74"/>
      <c r="C122" s="33">
        <f t="shared" ref="C122:D122" si="15">SUM(C119:C121)</f>
        <v>0</v>
      </c>
      <c r="D122" s="34">
        <f t="shared" si="15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>
      <c r="A123" s="14"/>
      <c r="B123" s="31"/>
      <c r="C123" s="37"/>
      <c r="D123" s="3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75" t="s">
        <v>147</v>
      </c>
      <c r="B124" s="76"/>
      <c r="C124" s="76"/>
      <c r="D124" s="7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70" t="s">
        <v>148</v>
      </c>
      <c r="B125" s="72"/>
      <c r="C125" s="69"/>
      <c r="D125" s="24" t="s">
        <v>45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5" t="s">
        <v>26</v>
      </c>
      <c r="B126" s="68" t="s">
        <v>42</v>
      </c>
      <c r="C126" s="69"/>
      <c r="D126" s="28">
        <f>D31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5" t="s">
        <v>28</v>
      </c>
      <c r="B127" s="68" t="s">
        <v>149</v>
      </c>
      <c r="C127" s="69"/>
      <c r="D127" s="28">
        <f>D67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5" t="s">
        <v>31</v>
      </c>
      <c r="B128" s="68" t="s">
        <v>95</v>
      </c>
      <c r="C128" s="69"/>
      <c r="D128" s="28">
        <f>D77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5" t="s">
        <v>33</v>
      </c>
      <c r="B129" s="68" t="s">
        <v>104</v>
      </c>
      <c r="C129" s="69"/>
      <c r="D129" s="28">
        <f>D104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5" t="s">
        <v>50</v>
      </c>
      <c r="B130" s="68" t="s">
        <v>129</v>
      </c>
      <c r="C130" s="69"/>
      <c r="D130" s="28">
        <f>D112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5"/>
      <c r="B131" s="70" t="s">
        <v>150</v>
      </c>
      <c r="C131" s="69"/>
      <c r="D131" s="28">
        <f>SUM(D126:D130)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5" t="s">
        <v>52</v>
      </c>
      <c r="B132" s="68" t="s">
        <v>151</v>
      </c>
      <c r="C132" s="69"/>
      <c r="D132" s="28">
        <f>D116+D117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"/>
      <c r="B133" s="70" t="s">
        <v>152</v>
      </c>
      <c r="C133" s="69"/>
      <c r="D133" s="28">
        <f>D131+D132</f>
        <v>0</v>
      </c>
      <c r="E133" s="51">
        <f>100%-C122</f>
        <v>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" t="s">
        <v>54</v>
      </c>
      <c r="B134" s="68" t="s">
        <v>153</v>
      </c>
      <c r="C134" s="69"/>
      <c r="D134" s="28">
        <f>D122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71" t="s">
        <v>154</v>
      </c>
      <c r="B135" s="72"/>
      <c r="C135" s="69"/>
      <c r="D135" s="54">
        <f>D134+D133</f>
        <v>0</v>
      </c>
      <c r="E135" s="55">
        <v>1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2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2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2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2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2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2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2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2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2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2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2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2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2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2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2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2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2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2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2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2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2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2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2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2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2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2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2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2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2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2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2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2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2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2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2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2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2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2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2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2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2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2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2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2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2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2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2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2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2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2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2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2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2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2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2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2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2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2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2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2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2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2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2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2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2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2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2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2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2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2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2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2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2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2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2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2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2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2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2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2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2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2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2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2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2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2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2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2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2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2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2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2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2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2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2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2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2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2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2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2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2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2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2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2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2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2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2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2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2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2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2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2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2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2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2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2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2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2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2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2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2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2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2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2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2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2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2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2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2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2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2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2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2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2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2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2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2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2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2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2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2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2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2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2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2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2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2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2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2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2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2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2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2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2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2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2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2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2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2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2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2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2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2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2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2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2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2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2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2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2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2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2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2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2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2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2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2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2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2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2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2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2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2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2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2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2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2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2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2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2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2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2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2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2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2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2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2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2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2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2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2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2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2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2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2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2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2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2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2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2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2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2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2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2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2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2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2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2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2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2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2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2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2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2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2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2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2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2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2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2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2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2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2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2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2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2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2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2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2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2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2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2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2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2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2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2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2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2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2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2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2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2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2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2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2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2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2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2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2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2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2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2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2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2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2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2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2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2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2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2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2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2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2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2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2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2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2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2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2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2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2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2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2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2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2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2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2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2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2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2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2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2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2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2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2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2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2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2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2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2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2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2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2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2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2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2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2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2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2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2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2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2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2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2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2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2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2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2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2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2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2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2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2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2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2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2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2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2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2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2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2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2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2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2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2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2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2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2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2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2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2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2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2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2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2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2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2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2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2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2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2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2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2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2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2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2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2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2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2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2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2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2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2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2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2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2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2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2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2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2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2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2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2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2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2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2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2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2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2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2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2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2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2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2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2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2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2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2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2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2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2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2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2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2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2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2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2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2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2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2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2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2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2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2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2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2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2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2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2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2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2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2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2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2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2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2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2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2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2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2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2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2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2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2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2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2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2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2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2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2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2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2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2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2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2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2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2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2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2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2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2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2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2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2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2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2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2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2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2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2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2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2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2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2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2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2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2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2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2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2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2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2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2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2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2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2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2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2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2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2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2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2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2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2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2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2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2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2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2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2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2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2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2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2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2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2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2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2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2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2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2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2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2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2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2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2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2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2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2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2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2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2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2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2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2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2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2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2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2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2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2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2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2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2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2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2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2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2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2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2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2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2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2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2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2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2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2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2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2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2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2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2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2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2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2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2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2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2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2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2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2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2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2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2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2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2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2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2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2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2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2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2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2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2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2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2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2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2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2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2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2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2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2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2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2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2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2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2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2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2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2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2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2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2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2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2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2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2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2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2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2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2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2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2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2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2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2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2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2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2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2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2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2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2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2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2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2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2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2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2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2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2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2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2">
    <mergeCell ref="A106:D106"/>
    <mergeCell ref="A112:B112"/>
    <mergeCell ref="A113:B113"/>
    <mergeCell ref="A114:D114"/>
    <mergeCell ref="A97:B97"/>
    <mergeCell ref="A99:D99"/>
    <mergeCell ref="A100:C100"/>
    <mergeCell ref="A104:B104"/>
    <mergeCell ref="A105:B105"/>
    <mergeCell ref="A80:B80"/>
    <mergeCell ref="A87:B87"/>
    <mergeCell ref="A89:B89"/>
    <mergeCell ref="A93:B93"/>
    <mergeCell ref="A95:B95"/>
    <mergeCell ref="A68:C68"/>
    <mergeCell ref="A69:D69"/>
    <mergeCell ref="A77:B77"/>
    <mergeCell ref="A78:B78"/>
    <mergeCell ref="A79:D79"/>
    <mergeCell ref="A50:B50"/>
    <mergeCell ref="A60:C60"/>
    <mergeCell ref="A62:D62"/>
    <mergeCell ref="A63:C63"/>
    <mergeCell ref="A67:C67"/>
    <mergeCell ref="A33:D33"/>
    <mergeCell ref="A34:B34"/>
    <mergeCell ref="A37:B37"/>
    <mergeCell ref="A39:B39"/>
    <mergeCell ref="A48:B48"/>
    <mergeCell ref="B19:C19"/>
    <mergeCell ref="B20:C20"/>
    <mergeCell ref="A21:D21"/>
    <mergeCell ref="A31:C31"/>
    <mergeCell ref="A32:C32"/>
    <mergeCell ref="A14:D14"/>
    <mergeCell ref="B15:C15"/>
    <mergeCell ref="B16:C16"/>
    <mergeCell ref="B17:C17"/>
    <mergeCell ref="B18:C18"/>
    <mergeCell ref="B9:C9"/>
    <mergeCell ref="B10:C10"/>
    <mergeCell ref="B11:C11"/>
    <mergeCell ref="B12:C12"/>
    <mergeCell ref="A13:D13"/>
    <mergeCell ref="A2:D2"/>
    <mergeCell ref="A3:D3"/>
    <mergeCell ref="A5:D5"/>
    <mergeCell ref="A7:D7"/>
    <mergeCell ref="A8:D8"/>
    <mergeCell ref="A135:C135"/>
    <mergeCell ref="A122:B122"/>
    <mergeCell ref="A124:D124"/>
    <mergeCell ref="A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Gerente de Projetos - Pleno</vt:lpstr>
      <vt:lpstr>Gerente de Projetos - Sênior</vt:lpstr>
      <vt:lpstr>Agile Coach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THALITA</dc:creator>
  <cp:lastModifiedBy>Marcos Paulo Schultz de Lacerda</cp:lastModifiedBy>
  <dcterms:created xsi:type="dcterms:W3CDTF">2019-08-22T17:13:10Z</dcterms:created>
  <dcterms:modified xsi:type="dcterms:W3CDTF">2024-04-12T17:04:35Z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97bb24d8-06e8-4449-81a2-d8bc3d22307d</vt:lpwstr>
  </property>
  <property fmtid="{D5CDD505-2E9C-101B-9397-08002B2CF9AE}" pid="3" name="bjDocumentSecurityLabel">
    <vt:lpwstr>Classifique o documento</vt:lpwstr>
  </property>
  <property fmtid="{D5CDD505-2E9C-101B-9397-08002B2CF9AE}" pid="4" name="bjSaver">
    <vt:lpwstr>zeCgiKdPK735DPqho2qBnU3Z0CCbA396</vt:lpwstr>
  </property>
  <property fmtid="{D5CDD505-2E9C-101B-9397-08002B2CF9AE}" pid="5" name="bjClsUserRVM">
    <vt:lpwstr>[]</vt:lpwstr>
  </property>
</Properties>
</file>